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LDT\2018 LDT\website publication docs\"/>
    </mc:Choice>
  </mc:AlternateContent>
  <bookViews>
    <workbookView xWindow="0" yWindow="0" windowWidth="18795" windowHeight="6900"/>
  </bookViews>
  <sheets>
    <sheet name="T00.01" sheetId="1" r:id="rId1"/>
    <sheet name="T01.00" sheetId="2" r:id="rId2"/>
    <sheet name="T02.00" sheetId="3" r:id="rId3"/>
    <sheet name="T03.01" sheetId="4" r:id="rId4"/>
    <sheet name="T03.02" sheetId="5" r:id="rId5"/>
    <sheet name="T03.03" sheetId="6" r:id="rId6"/>
    <sheet name="T04.00" sheetId="7" r:id="rId7"/>
    <sheet name="T05.00" sheetId="8" r:id="rId8"/>
    <sheet name="T06.00" sheetId="9" r:id="rId9"/>
    <sheet name="T07.00" sheetId="10" r:id="rId10"/>
    <sheet name="T08.00" sheetId="11" r:id="rId11"/>
    <sheet name="Lists" sheetId="12" state="hidden" r:id="rId12"/>
    <sheet name="Validation rules" sheetId="13" state="hidden" r:id="rId13"/>
    <sheet name="ldt_v0050&amp;Idt_v0051" sheetId="14" state="hidden" r:id="rId14"/>
    <sheet name="ldt_v0052-ldt_v0060" sheetId="15" state="hidden" r:id="rId15"/>
  </sheets>
  <definedNames>
    <definedName name="MemberStatereporting">Lists!$B$2:$B$29</definedName>
    <definedName name="_xlnm.Print_Area" localSheetId="0">T00.01!$A$1:$D$12</definedName>
    <definedName name="_xlnm.Print_Area" localSheetId="1">T01.00!$A$1:$Z$68</definedName>
    <definedName name="_xlnm.Print_Area" localSheetId="2">T02.00!$A$1:$E$20</definedName>
    <definedName name="Z_307A1363_AAFA_4134_AE5E_D29FD1F27235_.wvu.PrintArea" localSheetId="0" hidden="1">T00.01!$A$1:$D$12</definedName>
    <definedName name="Z_307A1363_AAFA_4134_AE5E_D29FD1F27235_.wvu.PrintArea" localSheetId="1" hidden="1">T01.00!$A$1:$Z$68</definedName>
    <definedName name="Z_307A1363_AAFA_4134_AE5E_D29FD1F27235_.wvu.PrintArea" localSheetId="2" hidden="1">T02.00!$A$1:$E$20</definedName>
    <definedName name="Z_C91F6C25_6337_4565_AD8D_3C03976D7AEE_.wvu.PrintArea" localSheetId="0" hidden="1">T00.01!$A$1:$D$12</definedName>
    <definedName name="Z_C91F6C25_6337_4565_AD8D_3C03976D7AEE_.wvu.PrintArea" localSheetId="1" hidden="1">T01.00!$A$1:$Z$68</definedName>
    <definedName name="Z_C91F6C25_6337_4565_AD8D_3C03976D7AEE_.wvu.PrintArea" localSheetId="2" hidden="1">T02.00!$A$1:$E$20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4" l="1"/>
  <c r="Y4" i="15" l="1"/>
  <c r="W4" i="15"/>
  <c r="U4" i="15"/>
  <c r="S4" i="15"/>
  <c r="Q4" i="15"/>
  <c r="O4" i="15"/>
  <c r="M4" i="15"/>
  <c r="K4" i="15"/>
  <c r="I4" i="15"/>
  <c r="G4" i="15"/>
  <c r="E4" i="15"/>
  <c r="C4" i="15"/>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2" i="14"/>
  <c r="B3" i="14"/>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2" i="14"/>
  <c r="C75" i="13" l="1"/>
  <c r="C74" i="13"/>
  <c r="C69" i="13" l="1"/>
  <c r="C71" i="13"/>
  <c r="C67" i="13"/>
  <c r="C61" i="13"/>
  <c r="C62" i="13"/>
  <c r="C63" i="13"/>
  <c r="C64" i="13"/>
  <c r="C65" i="13"/>
  <c r="C7" i="15"/>
  <c r="D7" i="15"/>
  <c r="E7" i="15"/>
  <c r="F7" i="15"/>
  <c r="G7" i="15"/>
  <c r="H7" i="15"/>
  <c r="I7" i="15"/>
  <c r="J7" i="15"/>
  <c r="K7" i="15"/>
  <c r="L7" i="15"/>
  <c r="M7" i="15"/>
  <c r="N7" i="15"/>
  <c r="O7" i="15"/>
  <c r="P7" i="15"/>
  <c r="Q7" i="15"/>
  <c r="R7" i="15"/>
  <c r="S7" i="15"/>
  <c r="T7" i="15"/>
  <c r="U7" i="15"/>
  <c r="V7" i="15"/>
  <c r="W7" i="15"/>
  <c r="X7" i="15"/>
  <c r="Y7" i="15"/>
  <c r="C8" i="15"/>
  <c r="D8" i="15"/>
  <c r="E8" i="15"/>
  <c r="F8" i="15"/>
  <c r="G8" i="15"/>
  <c r="H8" i="15"/>
  <c r="I8" i="15"/>
  <c r="J8" i="15"/>
  <c r="K8" i="15"/>
  <c r="L8" i="15"/>
  <c r="M8" i="15"/>
  <c r="N8" i="15"/>
  <c r="O8" i="15"/>
  <c r="P8" i="15"/>
  <c r="Q8" i="15"/>
  <c r="R8" i="15"/>
  <c r="S8" i="15"/>
  <c r="T8" i="15"/>
  <c r="U8" i="15"/>
  <c r="V8" i="15"/>
  <c r="W8" i="15"/>
  <c r="X8" i="15"/>
  <c r="Y8" i="15"/>
  <c r="C9" i="15"/>
  <c r="D9" i="15"/>
  <c r="E9" i="15"/>
  <c r="F9" i="15"/>
  <c r="G9" i="15"/>
  <c r="H9" i="15"/>
  <c r="I9" i="15"/>
  <c r="J9" i="15"/>
  <c r="K9" i="15"/>
  <c r="L9" i="15"/>
  <c r="M9" i="15"/>
  <c r="N9" i="15"/>
  <c r="O9" i="15"/>
  <c r="P9" i="15"/>
  <c r="Q9" i="15"/>
  <c r="R9" i="15"/>
  <c r="S9" i="15"/>
  <c r="T9" i="15"/>
  <c r="U9" i="15"/>
  <c r="V9" i="15"/>
  <c r="W9" i="15"/>
  <c r="X9" i="15"/>
  <c r="Y9" i="15"/>
  <c r="C10" i="15"/>
  <c r="D10" i="15"/>
  <c r="E10" i="15"/>
  <c r="F10" i="15"/>
  <c r="G10" i="15"/>
  <c r="H10" i="15"/>
  <c r="I10" i="15"/>
  <c r="J10" i="15"/>
  <c r="K10" i="15"/>
  <c r="L10" i="15"/>
  <c r="M10" i="15"/>
  <c r="N10" i="15"/>
  <c r="O10" i="15"/>
  <c r="P10" i="15"/>
  <c r="Q10" i="15"/>
  <c r="R10" i="15"/>
  <c r="S10" i="15"/>
  <c r="T10" i="15"/>
  <c r="U10" i="15"/>
  <c r="V10" i="15"/>
  <c r="W10" i="15"/>
  <c r="X10" i="15"/>
  <c r="Y10" i="15"/>
  <c r="C11" i="15"/>
  <c r="D11" i="15"/>
  <c r="E11" i="15"/>
  <c r="F11" i="15"/>
  <c r="G11" i="15"/>
  <c r="H11" i="15"/>
  <c r="I11" i="15"/>
  <c r="J11" i="15"/>
  <c r="K11" i="15"/>
  <c r="L11" i="15"/>
  <c r="M11" i="15"/>
  <c r="N11" i="15"/>
  <c r="O11" i="15"/>
  <c r="P11" i="15"/>
  <c r="Q11" i="15"/>
  <c r="R11" i="15"/>
  <c r="S11" i="15"/>
  <c r="T11" i="15"/>
  <c r="U11" i="15"/>
  <c r="V11" i="15"/>
  <c r="W11" i="15"/>
  <c r="X11" i="15"/>
  <c r="Y11" i="15"/>
  <c r="B11" i="15"/>
  <c r="B10" i="15"/>
  <c r="B9" i="15"/>
  <c r="B8" i="15"/>
  <c r="B7" i="15"/>
  <c r="C6" i="15"/>
  <c r="D6" i="15"/>
  <c r="E6" i="15"/>
  <c r="F6" i="15"/>
  <c r="G6" i="15"/>
  <c r="H6" i="15"/>
  <c r="I6" i="15"/>
  <c r="J6" i="15"/>
  <c r="K6" i="15"/>
  <c r="L6" i="15"/>
  <c r="M6" i="15"/>
  <c r="N6" i="15"/>
  <c r="O6" i="15"/>
  <c r="P6" i="15"/>
  <c r="Q6" i="15"/>
  <c r="R6" i="15"/>
  <c r="S6" i="15"/>
  <c r="T6" i="15"/>
  <c r="U6" i="15"/>
  <c r="V6" i="15"/>
  <c r="W6" i="15"/>
  <c r="X6" i="15"/>
  <c r="Y6" i="15"/>
  <c r="B6" i="15"/>
  <c r="C60" i="13" s="1"/>
  <c r="C5" i="15"/>
  <c r="D5" i="15"/>
  <c r="E5" i="15"/>
  <c r="F5" i="15"/>
  <c r="G5" i="15"/>
  <c r="H5" i="15"/>
  <c r="I5" i="15"/>
  <c r="J5" i="15"/>
  <c r="K5" i="15"/>
  <c r="L5" i="15"/>
  <c r="M5" i="15"/>
  <c r="N5" i="15"/>
  <c r="O5" i="15"/>
  <c r="P5" i="15"/>
  <c r="Q5" i="15"/>
  <c r="R5" i="15"/>
  <c r="S5" i="15"/>
  <c r="T5" i="15"/>
  <c r="U5" i="15"/>
  <c r="V5" i="15"/>
  <c r="W5" i="15"/>
  <c r="X5" i="15"/>
  <c r="Y5" i="15"/>
  <c r="B5" i="15"/>
  <c r="C59" i="13" s="1"/>
  <c r="C58" i="13"/>
  <c r="D3" i="15"/>
  <c r="F3" i="15"/>
  <c r="H3" i="15"/>
  <c r="J3" i="15"/>
  <c r="L3" i="15"/>
  <c r="N3" i="15"/>
  <c r="P3" i="15"/>
  <c r="R3" i="15"/>
  <c r="T3" i="15"/>
  <c r="V3" i="15"/>
  <c r="X3" i="15"/>
  <c r="B3" i="15"/>
  <c r="C57" i="13" s="1"/>
  <c r="C2" i="15"/>
  <c r="D2" i="15"/>
  <c r="E2" i="15"/>
  <c r="F2" i="15"/>
  <c r="G2" i="15"/>
  <c r="H2" i="15"/>
  <c r="I2" i="15"/>
  <c r="J2" i="15"/>
  <c r="K2" i="15"/>
  <c r="L2" i="15"/>
  <c r="M2" i="15"/>
  <c r="N2" i="15"/>
  <c r="O2" i="15"/>
  <c r="P2" i="15"/>
  <c r="Q2" i="15"/>
  <c r="R2" i="15"/>
  <c r="S2" i="15"/>
  <c r="T2" i="15"/>
  <c r="U2" i="15"/>
  <c r="V2" i="15"/>
  <c r="W2" i="15"/>
  <c r="X2" i="15"/>
  <c r="Y2" i="15"/>
  <c r="B2" i="15"/>
  <c r="C55" i="13"/>
  <c r="C53" i="13"/>
  <c r="F56" i="14"/>
  <c r="F57" i="14"/>
  <c r="F59" i="14"/>
  <c r="F61" i="14"/>
  <c r="C52" i="13"/>
  <c r="C57" i="14"/>
  <c r="C58" i="14"/>
  <c r="C59" i="14"/>
  <c r="C60" i="14"/>
  <c r="C61" i="14"/>
  <c r="C56" i="14"/>
  <c r="C51" i="13"/>
  <c r="C32" i="13"/>
  <c r="C33" i="13"/>
  <c r="C34" i="13"/>
  <c r="C35" i="13"/>
  <c r="C36" i="13"/>
  <c r="C37" i="13"/>
  <c r="C38" i="13"/>
  <c r="C39" i="13"/>
  <c r="C31" i="13"/>
  <c r="C27" i="13"/>
  <c r="C28" i="13"/>
  <c r="C29" i="13"/>
  <c r="C30" i="13"/>
  <c r="C26" i="13"/>
  <c r="C25" i="13"/>
  <c r="C20" i="13"/>
  <c r="C21" i="13"/>
  <c r="C22" i="13"/>
  <c r="C23" i="13"/>
  <c r="C24" i="13"/>
  <c r="C19" i="13"/>
  <c r="C17" i="13"/>
  <c r="C18" i="13"/>
  <c r="C16" i="13"/>
  <c r="C12" i="13"/>
  <c r="C13" i="13"/>
  <c r="C14" i="13"/>
  <c r="C15" i="13"/>
  <c r="C11" i="13"/>
  <c r="C10" i="13"/>
  <c r="C8" i="13"/>
  <c r="C9" i="13"/>
  <c r="C7" i="13"/>
  <c r="C6" i="13"/>
  <c r="C5" i="13"/>
  <c r="C3" i="13"/>
  <c r="C4" i="13"/>
  <c r="C2" i="13"/>
  <c r="C54" i="13" l="1"/>
  <c r="C56" i="13"/>
</calcChain>
</file>

<file path=xl/comments1.xml><?xml version="1.0" encoding="utf-8"?>
<comments xmlns="http://schemas.openxmlformats.org/spreadsheetml/2006/main">
  <authors>
    <author>COX Tracy</author>
  </authors>
  <commentList>
    <comment ref="A1" authorId="0" shapeId="0">
      <text>
        <r>
          <rPr>
            <b/>
            <sz val="9"/>
            <color indexed="81"/>
            <rFont val="Tahoma"/>
            <family val="2"/>
          </rPr>
          <t>COX Tracy:</t>
        </r>
        <r>
          <rPr>
            <sz val="9"/>
            <color indexed="81"/>
            <rFont val="Tahoma"/>
            <family val="2"/>
          </rPr>
          <t xml:space="preserve">
List updated to reflect actual country of incorporation, which may not necessarily be a Member State.</t>
        </r>
      </text>
    </comment>
    <comment ref="B1" authorId="0" shapeId="0">
      <text>
        <r>
          <rPr>
            <b/>
            <sz val="9"/>
            <color indexed="81"/>
            <rFont val="Tahoma"/>
            <family val="2"/>
          </rPr>
          <t>COX Tracy:</t>
        </r>
        <r>
          <rPr>
            <sz val="9"/>
            <color indexed="81"/>
            <rFont val="Tahoma"/>
            <family val="2"/>
          </rPr>
          <t xml:space="preserve">
New List added for T00.01 r035</t>
        </r>
      </text>
    </comment>
    <comment ref="Y1" authorId="0" shapeId="0">
      <text>
        <r>
          <rPr>
            <b/>
            <sz val="9"/>
            <color indexed="81"/>
            <rFont val="Tahoma"/>
            <family val="2"/>
          </rPr>
          <t>COX Tracy:</t>
        </r>
        <r>
          <rPr>
            <sz val="9"/>
            <color indexed="81"/>
            <rFont val="Tahoma"/>
            <family val="2"/>
          </rPr>
          <t xml:space="preserve">
New currency added CNY</t>
        </r>
      </text>
    </comment>
  </commentList>
</comments>
</file>

<file path=xl/sharedStrings.xml><?xml version="1.0" encoding="utf-8"?>
<sst xmlns="http://schemas.openxmlformats.org/spreadsheetml/2006/main" count="2138" uniqueCount="1033">
  <si>
    <t>N°</t>
  </si>
  <si>
    <t>r010</t>
  </si>
  <si>
    <t>Name of Legal Entity</t>
  </si>
  <si>
    <t>r020</t>
  </si>
  <si>
    <t>r030</t>
  </si>
  <si>
    <t>Country of incorporation</t>
  </si>
  <si>
    <t>r040</t>
  </si>
  <si>
    <t>Name of the Ultimate Parent Entity</t>
  </si>
  <si>
    <t>r050</t>
  </si>
  <si>
    <t>LEI Code of the Ultimate Parent Entity</t>
  </si>
  <si>
    <t>r060</t>
  </si>
  <si>
    <t>Resolution Status</t>
  </si>
  <si>
    <t>r070</t>
  </si>
  <si>
    <t>r080</t>
  </si>
  <si>
    <t>Accounting Standard</t>
  </si>
  <si>
    <t>r090</t>
  </si>
  <si>
    <t>Art. 7 CRR Waiver</t>
  </si>
  <si>
    <t>r100</t>
  </si>
  <si>
    <t>Reporting Date</t>
  </si>
  <si>
    <t>YYYY-MM-DD</t>
  </si>
  <si>
    <t>T01.00 - Liability Structure</t>
  </si>
  <si>
    <t>Natural persons</t>
  </si>
  <si>
    <t>Micro &amp; SME</t>
  </si>
  <si>
    <t>Corporates</t>
  </si>
  <si>
    <t>Institutions</t>
  </si>
  <si>
    <t>Insurance firms &amp; pension funds</t>
  </si>
  <si>
    <t>Other financial undertakings</t>
  </si>
  <si>
    <t>Intragroup</t>
  </si>
  <si>
    <t>Government, central banks &amp; supranationals</t>
  </si>
  <si>
    <t>Instruments listed on exchange platforms</t>
  </si>
  <si>
    <t>Others/non-identified</t>
  </si>
  <si>
    <t>Issuances under non-EU MS jurisdiction/law</t>
  </si>
  <si>
    <t>TOTAL</t>
  </si>
  <si>
    <t>c011</t>
  </si>
  <si>
    <t>c012</t>
  </si>
  <si>
    <t>c021</t>
  </si>
  <si>
    <t>c022</t>
  </si>
  <si>
    <t>c031</t>
  </si>
  <si>
    <t>c032</t>
  </si>
  <si>
    <t>c041</t>
  </si>
  <si>
    <t>c042</t>
  </si>
  <si>
    <t>c051</t>
  </si>
  <si>
    <t>c052</t>
  </si>
  <si>
    <t>c061</t>
  </si>
  <si>
    <t>c062</t>
  </si>
  <si>
    <t>c071</t>
  </si>
  <si>
    <t>c072</t>
  </si>
  <si>
    <t>c081</t>
  </si>
  <si>
    <t>c082</t>
  </si>
  <si>
    <t>c091</t>
  </si>
  <si>
    <t>c092</t>
  </si>
  <si>
    <t>c101</t>
  </si>
  <si>
    <t>c102</t>
  </si>
  <si>
    <t>c111</t>
  </si>
  <si>
    <t>c112</t>
  </si>
  <si>
    <t>c121</t>
  </si>
  <si>
    <t>c122</t>
  </si>
  <si>
    <t>Carrying Amount</t>
  </si>
  <si>
    <t>Outstanding Amount</t>
  </si>
  <si>
    <t>LIABILITIES EXCLUDED FROM BAIL-IN</t>
  </si>
  <si>
    <t>Covered deposits   (BRRD art. 44/2/a)</t>
  </si>
  <si>
    <t>r110</t>
  </si>
  <si>
    <t>Secured liabilities - collateralized part   (BRRD art. 44/2/b)</t>
  </si>
  <si>
    <t>Client liabilities, if protected in insolvency   (BRRD art. 44/2/c)</t>
  </si>
  <si>
    <t>r120</t>
  </si>
  <si>
    <t>Fiduciary liabilities, if protected in insolvency   (BRRD art. 44/2/d)</t>
  </si>
  <si>
    <t>Institution liabilities &lt; 7 days   (BRRD art. 44/2/e)</t>
  </si>
  <si>
    <t>r130</t>
  </si>
  <si>
    <t>System (operator) liabilities &lt; 7 days   (BRRD art. 44/2/f)</t>
  </si>
  <si>
    <t>Employee liabilities   (BRRD art. 44/2/g/i)</t>
  </si>
  <si>
    <t>r140</t>
  </si>
  <si>
    <t>Critical service liabilities   (BRRD art. 44/2/g/ii)</t>
  </si>
  <si>
    <t>Tax and social security authorities liabilities, if preferred   (BRRD art. 44/2/g/iii)</t>
  </si>
  <si>
    <t>r150</t>
  </si>
  <si>
    <t>DGS liabilities   (BRRD art. 44/2/g/iv)</t>
  </si>
  <si>
    <t>r200</t>
  </si>
  <si>
    <t>LIABILITIES NOT EXCLUDED FROM BAIL-IN</t>
  </si>
  <si>
    <t>Deposits, not covered but preferential   (BRRD art. 108)</t>
  </si>
  <si>
    <t>o/w residual maturity &lt;= 1 month</t>
  </si>
  <si>
    <t>o/w residual maturity &gt; 1 month &lt; 1 year</t>
  </si>
  <si>
    <t>o/w residual maturity &gt;= 1 year and &lt; 2 years</t>
  </si>
  <si>
    <t>o/w residual maturity &gt;= 2 years</t>
  </si>
  <si>
    <t>r210</t>
  </si>
  <si>
    <t>Deposits, not covered and not preferential</t>
  </si>
  <si>
    <t>Balance sheet liabilities arising from derivatives</t>
  </si>
  <si>
    <t>Sum of net liability positions taking into account contractual netting sets, after mark-to-market adjustments, prior to collateral offset</t>
  </si>
  <si>
    <t>Sum of net liability positions taking into account contractual netting sets, after mark-to-market adjustments, post collateral offset</t>
  </si>
  <si>
    <t>Sum of net liability positions taking into account contractual netting sets, after mark-to-market adjustments, post collateral offset, incorporating estimated close-out amounts</t>
  </si>
  <si>
    <t>Sum of net liability positions taking into account prudential netting rules</t>
  </si>
  <si>
    <t>r220</t>
  </si>
  <si>
    <t>Uncollateralized secured liabilities</t>
  </si>
  <si>
    <t>Structured notes</t>
  </si>
  <si>
    <t>r230</t>
  </si>
  <si>
    <t>Senior unsecured liabilities</t>
  </si>
  <si>
    <t>Subordinated liabilities (not recognised as own funds)</t>
  </si>
  <si>
    <t>r240</t>
  </si>
  <si>
    <t>Other MREL eligible liabilities</t>
  </si>
  <si>
    <t>Non-financial liabilities</t>
  </si>
  <si>
    <t>r250</t>
  </si>
  <si>
    <t>Residual liabilities</t>
  </si>
  <si>
    <t>r300</t>
  </si>
  <si>
    <t>OWN FUNDS</t>
  </si>
  <si>
    <t>Common Equity Tier 1 Capital</t>
  </si>
  <si>
    <t>o/w capital instruments/share capital</t>
  </si>
  <si>
    <t>o/w instruments ranking pari passu with ordinary shares</t>
  </si>
  <si>
    <t>r310</t>
  </si>
  <si>
    <t>Additional Tier 1 capital</t>
  </si>
  <si>
    <t>r311</t>
  </si>
  <si>
    <t>o/w (part of) subordinated liabilities recognised as own funds</t>
  </si>
  <si>
    <t>Tier 2 Capital</t>
  </si>
  <si>
    <t>r400</t>
  </si>
  <si>
    <t>TOTAL LIABILITIES &amp; OWN FUNDS INCLUDING DERIVATIVE LIABILITIES</t>
  </si>
  <si>
    <t>r410</t>
  </si>
  <si>
    <t>OFF-BALANCE SHEET EXPOSURES</t>
  </si>
  <si>
    <t>r420</t>
  </si>
  <si>
    <t>TOTAL EQUITY</t>
  </si>
  <si>
    <t>r450</t>
  </si>
  <si>
    <t>TOTAL ASSETS</t>
  </si>
  <si>
    <t>r500</t>
  </si>
  <si>
    <t>LEVERAGE EXPOSURE</t>
  </si>
  <si>
    <t>T02.00 - Own Funds</t>
  </si>
  <si>
    <t>c010</t>
  </si>
  <si>
    <t>c020</t>
  </si>
  <si>
    <t>Transitional</t>
  </si>
  <si>
    <t>Fully Loaded</t>
  </si>
  <si>
    <t>TOTAL RISK EXPOSURE AMOUNT (EUR)</t>
  </si>
  <si>
    <t>PILLAR 1 CAPITAL REQUIREMENTS</t>
  </si>
  <si>
    <t>Basel I Floor (EUR amount - CRR art. 500)</t>
  </si>
  <si>
    <t>Adjustments to Own Funds for Basel I Floor (EUR amount - CRR art. 500)</t>
  </si>
  <si>
    <t>Legal Minimum Capital Requirements (EUR amount - CRD art.12 or national implementation)</t>
  </si>
  <si>
    <t>Other Pillar 1 Specific (National) Requirements (%)</t>
  </si>
  <si>
    <t>Leverage Ratio Requirement (%)</t>
  </si>
  <si>
    <t>PILLAR 2 CAPITAL REQUIREMENTS</t>
  </si>
  <si>
    <t>Pillar 2 Requirement (% - Add-on in line with CRD art. 104/1/a)</t>
  </si>
  <si>
    <t>Pillar 2 Guidance (% - Add-on)</t>
  </si>
  <si>
    <t>r320</t>
  </si>
  <si>
    <t>Other (National) Entity-Specific Requirements (%)</t>
  </si>
  <si>
    <t>Reconciliation with aggregated data</t>
  </si>
  <si>
    <t>T03.01 - Intragroup Liabilities</t>
  </si>
  <si>
    <t>c030</t>
  </si>
  <si>
    <t>c040</t>
  </si>
  <si>
    <t>c050</t>
  </si>
  <si>
    <t>c060</t>
  </si>
  <si>
    <t>c070</t>
  </si>
  <si>
    <t>c080</t>
  </si>
  <si>
    <t>c090</t>
  </si>
  <si>
    <t>c100</t>
  </si>
  <si>
    <t>c110</t>
  </si>
  <si>
    <t>c120</t>
  </si>
  <si>
    <t>c130</t>
  </si>
  <si>
    <t>c140</t>
  </si>
  <si>
    <t>c150</t>
  </si>
  <si>
    <t>c170</t>
  </si>
  <si>
    <t>c180</t>
  </si>
  <si>
    <t>c190</t>
  </si>
  <si>
    <t>Line</t>
  </si>
  <si>
    <t>Insolvency Ranking</t>
  </si>
  <si>
    <t>Internal identifier</t>
  </si>
  <si>
    <t>LEI/MFI/Internal Identifier of Lending Entity</t>
  </si>
  <si>
    <t>Governing Law</t>
  </si>
  <si>
    <t>If Third Country, Contractual Recognition</t>
  </si>
  <si>
    <t>Outstanding Principal Amount</t>
  </si>
  <si>
    <t>Accrued Interest</t>
  </si>
  <si>
    <t>Currency</t>
  </si>
  <si>
    <t>Issuance Date</t>
  </si>
  <si>
    <t>Earliest Redemption Date</t>
  </si>
  <si>
    <t>Legal Maturity</t>
  </si>
  <si>
    <t>Secured/
Unsecured</t>
  </si>
  <si>
    <t>Amount of pledge, lien or collateral</t>
  </si>
  <si>
    <t>Guarantor if applicable</t>
  </si>
  <si>
    <t>Structured or other Non-Standard Terms</t>
  </si>
  <si>
    <t>Qualifying as Own Funds</t>
  </si>
  <si>
    <t>Amount Included in Own Funds, taking into account phase-out as applicable</t>
  </si>
  <si>
    <t>T03.02 - Intragroup Guarantees - Received</t>
  </si>
  <si>
    <t>LEI/MFI/Internal Identifier of Guaranteeing Entity</t>
  </si>
  <si>
    <t>Guarantee Type</t>
  </si>
  <si>
    <t>Potential Maximum Guaranteed Amount</t>
  </si>
  <si>
    <t>Collateralised</t>
  </si>
  <si>
    <t>Amount of collateral received</t>
  </si>
  <si>
    <t>Guarantee Trigger</t>
  </si>
  <si>
    <t>T03.03 - Intragroup Guarantees - Provided</t>
  </si>
  <si>
    <t>LEI/MFI/Internal Identifier of Guaranteed Entity</t>
  </si>
  <si>
    <t>Amount of collateral provided</t>
  </si>
  <si>
    <t>T04.00 - Securities (Including CET1, AT1 &amp; Tier 2 Instruments; Excluding intragroup)</t>
  </si>
  <si>
    <t>c160</t>
  </si>
  <si>
    <t>c200</t>
  </si>
  <si>
    <t>c210</t>
  </si>
  <si>
    <t>c220</t>
  </si>
  <si>
    <t>c230</t>
  </si>
  <si>
    <t>c240</t>
  </si>
  <si>
    <t>c250</t>
  </si>
  <si>
    <t>c260</t>
  </si>
  <si>
    <t>c270</t>
  </si>
  <si>
    <t>c280</t>
  </si>
  <si>
    <t>c290</t>
  </si>
  <si>
    <t>c300</t>
  </si>
  <si>
    <t>Column</t>
  </si>
  <si>
    <t>ISIN</t>
  </si>
  <si>
    <t>Type of Instrument</t>
  </si>
  <si>
    <t>If Third Country Law, Contractual Recognition</t>
  </si>
  <si>
    <t>Original
Amount
Issued</t>
  </si>
  <si>
    <t>Coupon Type</t>
  </si>
  <si>
    <t>Public/Private Placement</t>
  </si>
  <si>
    <t>Paying Agent</t>
  </si>
  <si>
    <t>Trustee</t>
  </si>
  <si>
    <t>Exchanges Securities are Listed On</t>
  </si>
  <si>
    <t>Settlement Systems</t>
  </si>
  <si>
    <t>Registrar Holder</t>
  </si>
  <si>
    <t>Central
Securities
Depository</t>
  </si>
  <si>
    <t>Funding Amount Provided by Any Group Entity</t>
  </si>
  <si>
    <t>12-digit length</t>
  </si>
  <si>
    <t>T05.00 - Deposits, not covered and not preferential (term deposits with residual maturity &gt; 1 year, excluding intragroup)</t>
  </si>
  <si>
    <t>Internal Depositor Identifier</t>
  </si>
  <si>
    <t>Issuance Date for Term Deposits</t>
  </si>
  <si>
    <t>T06.00 - Financial Liabilities (not included in other tabs, excluding intragroup)</t>
  </si>
  <si>
    <t>Internal Identifier</t>
  </si>
  <si>
    <t>Lending Entity/ Counterpart (ID)</t>
  </si>
  <si>
    <t>T07.00 - Derivatives</t>
  </si>
  <si>
    <t>Master Agreement ID</t>
  </si>
  <si>
    <t>Type of MA (e.g. ISDA 1992)</t>
  </si>
  <si>
    <t>ISDA Universal Stay Protocol - Entity (Y/N)</t>
  </si>
  <si>
    <t>ISDA Universal Stay Protocol - Counterparty (Y/N)</t>
  </si>
  <si>
    <t>Counterparty</t>
  </si>
  <si>
    <t>Country of  Counterparty</t>
  </si>
  <si>
    <t>Governing
Law
of
MA/single deal</t>
  </si>
  <si>
    <t>Number of Transactions Covered</t>
  </si>
  <si>
    <t>Net Mark-to-Market Value</t>
  </si>
  <si>
    <t>Value of Net Collateral Posted</t>
  </si>
  <si>
    <t>Estimated Close-Out Amount</t>
  </si>
  <si>
    <t>Estimated Early Termination Amount</t>
  </si>
  <si>
    <t>T08.00 - Secured Finance, excluding intragroup</t>
  </si>
  <si>
    <t>Type of MA (e.g. GMRA)</t>
  </si>
  <si>
    <t>Net Amount of Funding Received</t>
  </si>
  <si>
    <t>Net Amount of Collateral Posted</t>
  </si>
  <si>
    <t>Reporting Type</t>
  </si>
  <si>
    <t>Line
Ref.</t>
  </si>
  <si>
    <t>Column
Ref.</t>
  </si>
  <si>
    <t>AT</t>
  </si>
  <si>
    <t>Point of Entry</t>
  </si>
  <si>
    <t>IFRS</t>
  </si>
  <si>
    <t>No</t>
  </si>
  <si>
    <t>Covered Bond</t>
  </si>
  <si>
    <t>Yes</t>
  </si>
  <si>
    <t>Fixed</t>
  </si>
  <si>
    <t>Public</t>
  </si>
  <si>
    <t>Non-structured/Vanilla</t>
  </si>
  <si>
    <t>Secured</t>
  </si>
  <si>
    <t>ISDA 2002 MA</t>
  </si>
  <si>
    <t>ICMA 2011 GMRA</t>
  </si>
  <si>
    <t>Issuance</t>
  </si>
  <si>
    <t>Default</t>
  </si>
  <si>
    <t>BE</t>
  </si>
  <si>
    <t>Other</t>
  </si>
  <si>
    <t>Yes (Parent)</t>
  </si>
  <si>
    <t>Secured Bond</t>
  </si>
  <si>
    <t>Floating</t>
  </si>
  <si>
    <t>Private</t>
  </si>
  <si>
    <t>Structured</t>
  </si>
  <si>
    <t>Partially (A)T1 and T2</t>
  </si>
  <si>
    <t>Unsecured</t>
  </si>
  <si>
    <t>ISDA 1992 MA</t>
  </si>
  <si>
    <t>ICMA 2000 GMRA</t>
  </si>
  <si>
    <t>Solvency-related</t>
  </si>
  <si>
    <t>BG</t>
  </si>
  <si>
    <t>Resolution Group</t>
  </si>
  <si>
    <t>Yes (Subsidiary)</t>
  </si>
  <si>
    <t>Certificate of Deposit</t>
  </si>
  <si>
    <t>Zero-Coupon</t>
  </si>
  <si>
    <t>Other non-standard terms</t>
  </si>
  <si>
    <t>T2 in phase-out</t>
  </si>
  <si>
    <t>ISDA 1987 MA</t>
  </si>
  <si>
    <t>ICMA 1995 GMRA</t>
  </si>
  <si>
    <t>Unlimited</t>
  </si>
  <si>
    <t>Liquidity-related</t>
  </si>
  <si>
    <t>HR</t>
  </si>
  <si>
    <t>Structured Note</t>
  </si>
  <si>
    <t>Grandfathered T2</t>
  </si>
  <si>
    <t>ISDA 1986 MA</t>
  </si>
  <si>
    <t>ICMA 1992 GMRA</t>
  </si>
  <si>
    <t>CY</t>
  </si>
  <si>
    <t>Bond</t>
  </si>
  <si>
    <t>Fully Compliant T2</t>
  </si>
  <si>
    <t>ISDA 1985 MA</t>
  </si>
  <si>
    <t>Other GMRA</t>
  </si>
  <si>
    <t>CZ</t>
  </si>
  <si>
    <t>Share</t>
  </si>
  <si>
    <t>Grandfathered AT1</t>
  </si>
  <si>
    <t>Other MA</t>
  </si>
  <si>
    <t>DK</t>
  </si>
  <si>
    <t>Fully Compliant AT1</t>
  </si>
  <si>
    <t>Single Contract</t>
  </si>
  <si>
    <t>EE</t>
  </si>
  <si>
    <t>CET1</t>
  </si>
  <si>
    <t>FI</t>
  </si>
  <si>
    <t>FR</t>
  </si>
  <si>
    <t>DE</t>
  </si>
  <si>
    <t>GR</t>
  </si>
  <si>
    <t>HU</t>
  </si>
  <si>
    <t>IE</t>
  </si>
  <si>
    <t>IT</t>
  </si>
  <si>
    <t>LV</t>
  </si>
  <si>
    <t>LT</t>
  </si>
  <si>
    <t>LU</t>
  </si>
  <si>
    <t>MT</t>
  </si>
  <si>
    <t>NL</t>
  </si>
  <si>
    <t>PL</t>
  </si>
  <si>
    <t>PT</t>
  </si>
  <si>
    <t>RO</t>
  </si>
  <si>
    <t>SK</t>
  </si>
  <si>
    <t>SI</t>
  </si>
  <si>
    <t>ES</t>
  </si>
  <si>
    <t>SE</t>
  </si>
  <si>
    <t>GB</t>
  </si>
  <si>
    <t>T00.01 - Identification of the report</t>
  </si>
  <si>
    <t>Level of Consolidation</t>
  </si>
  <si>
    <t>LEI/MFI/Local Identifier of Legal Entity</t>
  </si>
  <si>
    <t>List of values</t>
  </si>
  <si>
    <t>String</t>
  </si>
  <si>
    <t>Current Coupon
(%)</t>
  </si>
  <si>
    <t>Current Interest Rate
(%)</t>
  </si>
  <si>
    <t>National GAAP</t>
  </si>
  <si>
    <t>Consolidated</t>
  </si>
  <si>
    <t>Sub-consolidated</t>
  </si>
  <si>
    <t>Individual</t>
  </si>
  <si>
    <t>c01x</t>
  </si>
  <si>
    <t>c02x</t>
  </si>
  <si>
    <t>c03x</t>
  </si>
  <si>
    <t>c04x</t>
  </si>
  <si>
    <t>c05x</t>
  </si>
  <si>
    <t>c06x</t>
  </si>
  <si>
    <t>c07x</t>
  </si>
  <si>
    <t>c08x</t>
  </si>
  <si>
    <t>c09x</t>
  </si>
  <si>
    <t>c10x</t>
  </si>
  <si>
    <t>c11x</t>
  </si>
  <si>
    <t>AD</t>
  </si>
  <si>
    <t>AE</t>
  </si>
  <si>
    <t>AF</t>
  </si>
  <si>
    <t>AG</t>
  </si>
  <si>
    <t>AI</t>
  </si>
  <si>
    <t>AL</t>
  </si>
  <si>
    <t>AM</t>
  </si>
  <si>
    <t>AO</t>
  </si>
  <si>
    <t>AQ</t>
  </si>
  <si>
    <t>AR</t>
  </si>
  <si>
    <t>AS</t>
  </si>
  <si>
    <t>AU</t>
  </si>
  <si>
    <t>AW</t>
  </si>
  <si>
    <t>AX</t>
  </si>
  <si>
    <t>AZ</t>
  </si>
  <si>
    <t>BA</t>
  </si>
  <si>
    <t>BB</t>
  </si>
  <si>
    <t>BD</t>
  </si>
  <si>
    <t>BF</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</si>
  <si>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</si>
  <si>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</si>
  <si>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</si>
  <si>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</si>
  <si>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</si>
  <si>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</si>
  <si>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</si>
  <si>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</si>
  <si>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</si>
  <si>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</si>
  <si>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</si>
  <si>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</si>
  <si>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</si>
  <si>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</si>
  <si>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</si>
  <si>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</si>
  <si>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</si>
  <si>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</si>
  <si>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</si>
  <si>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</si>
  <si>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</si>
  <si>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</si>
  <si>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</si>
  <si>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</si>
  <si>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</si>
  <si>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</si>
  <si>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</si>
  <si>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</si>
  <si>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</si>
  <si>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</si>
  <si>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</si>
  <si>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</si>
  <si>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DJ</t>
  </si>
  <si>
    <t>DM</t>
  </si>
  <si>
    <t>DO</t>
  </si>
  <si>
    <t>DZ</t>
  </si>
  <si>
    <t>EC</t>
  </si>
  <si>
    <t>EG</t>
  </si>
  <si>
    <t>EH</t>
  </si>
  <si>
    <t>ER</t>
  </si>
  <si>
    <t>ET</t>
  </si>
  <si>
    <t>FJ</t>
  </si>
  <si>
    <t>FK</t>
  </si>
  <si>
    <t>FM</t>
  </si>
  <si>
    <t>FO</t>
  </si>
  <si>
    <t>GA</t>
  </si>
  <si>
    <t>GD</t>
  </si>
  <si>
    <t>GE</t>
  </si>
  <si>
    <t>GF</t>
  </si>
  <si>
    <t>GG</t>
  </si>
  <si>
    <t>GH</t>
  </si>
  <si>
    <t>GI</t>
  </si>
  <si>
    <t>GL</t>
  </si>
  <si>
    <t>GM</t>
  </si>
  <si>
    <t>GN</t>
  </si>
  <si>
    <t>GP</t>
  </si>
  <si>
    <t>GQ</t>
  </si>
  <si>
    <t>GS</t>
  </si>
  <si>
    <t>GT</t>
  </si>
  <si>
    <t>GU</t>
  </si>
  <si>
    <t>GW</t>
  </si>
  <si>
    <t>GY</t>
  </si>
  <si>
    <t>HK</t>
  </si>
  <si>
    <t>HM</t>
  </si>
  <si>
    <t>HN</t>
  </si>
  <si>
    <t>HT</t>
  </si>
  <si>
    <t>ID</t>
  </si>
  <si>
    <t>IL</t>
  </si>
  <si>
    <t>IM</t>
  </si>
  <si>
    <t>IN</t>
  </si>
  <si>
    <t>IO</t>
  </si>
  <si>
    <t>IQ</t>
  </si>
  <si>
    <t>IR</t>
  </si>
  <si>
    <t>IS</t>
  </si>
  <si>
    <t>JE</t>
  </si>
  <si>
    <t>JM</t>
  </si>
  <si>
    <t>JO</t>
  </si>
  <si>
    <t>JP</t>
  </si>
  <si>
    <t>KE</t>
  </si>
  <si>
    <t>KG</t>
  </si>
  <si>
    <t>KH</t>
  </si>
  <si>
    <t>KI</t>
  </si>
  <si>
    <t>KM</t>
  </si>
  <si>
    <t>KN</t>
  </si>
  <si>
    <t>KP</t>
  </si>
  <si>
    <t>KR</t>
  </si>
  <si>
    <t>KW</t>
  </si>
  <si>
    <t>KY</t>
  </si>
  <si>
    <t>KZ</t>
  </si>
  <si>
    <t>LA</t>
  </si>
  <si>
    <t>LB</t>
  </si>
  <si>
    <t>LC</t>
  </si>
  <si>
    <t>LI</t>
  </si>
  <si>
    <t>LK</t>
  </si>
  <si>
    <t>LR</t>
  </si>
  <si>
    <t>LS</t>
  </si>
  <si>
    <t>LY</t>
  </si>
  <si>
    <t>MA</t>
  </si>
  <si>
    <t>MC</t>
  </si>
  <si>
    <t>MD</t>
  </si>
  <si>
    <t>ME</t>
  </si>
  <si>
    <t>MF</t>
  </si>
  <si>
    <t>MG</t>
  </si>
  <si>
    <t>MH</t>
  </si>
  <si>
    <t>MK</t>
  </si>
  <si>
    <t>ML</t>
  </si>
  <si>
    <t>MM</t>
  </si>
  <si>
    <t>MN</t>
  </si>
  <si>
    <t>MO</t>
  </si>
  <si>
    <t>MP</t>
  </si>
  <si>
    <t>MQ</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</si>
  <si>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</si>
  <si>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</si>
  <si>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</si>
  <si>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</si>
  <si>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</si>
  <si>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</si>
  <si>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</si>
  <si>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</si>
  <si>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</si>
  <si>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</si>
  <si>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</si>
  <si>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</si>
  <si>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</si>
  <si>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</si>
  <si>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</si>
  <si>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</si>
  <si>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</si>
  <si>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</si>
  <si>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</si>
  <si>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</si>
  <si>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</si>
  <si>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</si>
  <si>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</si>
  <si>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</si>
  <si>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</si>
  <si>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</si>
  <si>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</si>
  <si>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</si>
  <si>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PR</t>
  </si>
  <si>
    <t>PS</t>
  </si>
  <si>
    <t>PW</t>
  </si>
  <si>
    <t>PY</t>
  </si>
  <si>
    <t>QA</t>
  </si>
  <si>
    <t>RE</t>
  </si>
  <si>
    <t>RS</t>
  </si>
  <si>
    <t>RU</t>
  </si>
  <si>
    <t>RW</t>
  </si>
  <si>
    <t>SA</t>
  </si>
  <si>
    <t>SB</t>
  </si>
  <si>
    <t>SC</t>
  </si>
  <si>
    <t>SD</t>
  </si>
  <si>
    <t>SG</t>
  </si>
  <si>
    <t>SH</t>
  </si>
  <si>
    <t>SJ</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</si>
  <si>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</si>
  <si>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</si>
  <si>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</si>
  <si>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</si>
  <si>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</si>
  <si>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</si>
  <si>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</si>
  <si>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</si>
  <si>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</si>
  <si>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</si>
  <si>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</si>
  <si>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</si>
  <si>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</si>
  <si>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</si>
  <si>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</si>
  <si>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</si>
  <si>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</si>
  <si>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</si>
  <si>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</si>
  <si>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</si>
  <si>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</si>
  <si>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</si>
  <si>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</si>
  <si>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</si>
  <si>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</si>
  <si>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</si>
  <si>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</si>
  <si>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</si>
  <si>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</si>
  <si>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</si>
  <si>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</si>
  <si>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</si>
  <si>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</si>
  <si>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</si>
  <si>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</si>
  <si>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</si>
  <si>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</si>
  <si>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</si>
  <si>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</si>
  <si>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</si>
  <si>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</si>
  <si>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</si>
  <si>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</si>
  <si>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</si>
  <si>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</si>
  <si>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</si>
  <si>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</si>
  <si>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</si>
  <si>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</si>
  <si>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</si>
  <si>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</si>
  <si>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</si>
  <si>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</si>
  <si>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</si>
  <si>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</si>
  <si>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</si>
  <si>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</si>
  <si>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</si>
  <si>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</si>
  <si>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</si>
  <si>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</si>
  <si>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</si>
  <si>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</si>
  <si>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</si>
  <si>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</si>
  <si>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</si>
  <si>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</si>
  <si>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</si>
  <si>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</si>
  <si>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</si>
  <si>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</si>
  <si>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BYR</t>
  </si>
  <si>
    <t>BZD</t>
  </si>
  <si>
    <t>CAD</t>
  </si>
  <si>
    <t>CDF</t>
  </si>
  <si>
    <t>CHE</t>
  </si>
  <si>
    <t>CHF</t>
  </si>
  <si>
    <t>CHW</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</si>
  <si>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</si>
  <si>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</si>
  <si>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</si>
  <si>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</si>
  <si>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</si>
  <si>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</si>
  <si>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</si>
  <si>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</si>
  <si>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</si>
  <si>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</si>
  <si>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</si>
  <si>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</si>
  <si>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</si>
  <si>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</si>
  <si>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</si>
  <si>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</si>
  <si>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</si>
  <si>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</si>
  <si>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</si>
  <si>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</si>
  <si>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</si>
  <si>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</si>
  <si>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</si>
  <si>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</si>
  <si>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</si>
  <si>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</si>
  <si>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</si>
  <si>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</si>
  <si>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</si>
  <si>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</si>
  <si>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</si>
  <si>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</si>
  <si>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</si>
  <si>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</si>
  <si>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</si>
  <si>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</si>
  <si>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</si>
  <si>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</si>
  <si>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</si>
  <si>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</si>
  <si>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</si>
  <si>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</si>
  <si>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</si>
  <si>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</si>
  <si>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</si>
  <si>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</si>
  <si>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</si>
  <si>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</si>
  <si>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</si>
  <si>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</si>
  <si>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</si>
  <si>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</si>
  <si>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</si>
  <si>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</si>
  <si>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</si>
  <si>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</si>
  <si>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</si>
  <si>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</si>
  <si>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</si>
  <si>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</si>
  <si>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</si>
  <si>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</si>
  <si>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MRO</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</si>
  <si>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</si>
  <si>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</si>
  <si>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</si>
  <si>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</si>
  <si>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</si>
  <si>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</si>
  <si>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</si>
  <si>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</si>
  <si>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</si>
  <si>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</si>
  <si>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</si>
  <si>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</si>
  <si>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</si>
  <si>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</si>
  <si>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</si>
  <si>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</si>
  <si>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</si>
  <si>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</si>
  <si>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</si>
  <si>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</si>
  <si>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</si>
  <si>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</si>
  <si>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</si>
  <si>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</si>
  <si>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</si>
  <si>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</si>
  <si>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</si>
  <si>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</si>
  <si>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</si>
  <si>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</si>
  <si>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</si>
  <si>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</si>
  <si>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</si>
  <si>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</si>
  <si>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</si>
  <si>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SSP</t>
  </si>
  <si>
    <t>STD</t>
  </si>
  <si>
    <t>SVC</t>
  </si>
  <si>
    <t>SYP</t>
  </si>
  <si>
    <t>SZL</t>
  </si>
  <si>
    <t>THB</t>
  </si>
  <si>
    <t>TJS</t>
  </si>
  <si>
    <t>TMT</t>
  </si>
  <si>
    <t>TND</t>
  </si>
  <si>
    <t>TOP</t>
  </si>
  <si>
    <t>TRY</t>
  </si>
  <si>
    <t>TTD</t>
  </si>
  <si>
    <t>TWD</t>
  </si>
  <si>
    <t>TZS</t>
  </si>
  <si>
    <t>UAH</t>
  </si>
  <si>
    <t>UGX</t>
  </si>
  <si>
    <t>USD</t>
  </si>
  <si>
    <t>UYU</t>
  </si>
  <si>
    <t>UZS</t>
  </si>
  <si>
    <t>VEF</t>
  </si>
  <si>
    <t>VND</t>
  </si>
  <si>
    <t>VUV</t>
  </si>
  <si>
    <t>WST</t>
  </si>
  <si>
    <t>XAF</t>
  </si>
  <si>
    <t>XAG</t>
  </si>
  <si>
    <t>XAU</t>
  </si>
  <si>
    <t>XBA</t>
  </si>
  <si>
    <t>XBB</t>
  </si>
  <si>
    <t>XBC</t>
  </si>
  <si>
    <t>XBD</t>
  </si>
  <si>
    <t>XCD</t>
  </si>
  <si>
    <t>XDR</t>
  </si>
  <si>
    <t>XOF</t>
  </si>
  <si>
    <t>XPD</t>
  </si>
  <si>
    <t>XPF</t>
  </si>
  <si>
    <t>XPT</t>
  </si>
  <si>
    <t>YER</t>
  </si>
  <si>
    <t>ZAR</t>
  </si>
  <si>
    <t>ZMW</t>
  </si>
  <si>
    <t>ZWL</t>
  </si>
  <si>
    <t>r035</t>
  </si>
  <si>
    <t>Member State reporting</t>
  </si>
  <si>
    <t>CNH</t>
  </si>
  <si>
    <t>r330</t>
  </si>
  <si>
    <t>COMBINED BUFFER REQUIREMENT (EUR - CRD ART.128/6)</t>
  </si>
  <si>
    <t>Capital Conservation Buffer (EUR - CRD art. 129)</t>
  </si>
  <si>
    <t>Institution-Specific Countercyclical Capital Buffer (EUR - CRD art. 130)</t>
  </si>
  <si>
    <t>Systemic Risk Buffer (EUR - CRD art. 133)</t>
  </si>
  <si>
    <t>r430</t>
  </si>
  <si>
    <t>G-SII Buffer (EUR - CRD art. 131/4)</t>
  </si>
  <si>
    <t>r440</t>
  </si>
  <si>
    <t>O-SII Buffer (EUR - CRD art. 131/5)</t>
  </si>
  <si>
    <t>r160</t>
  </si>
  <si>
    <t>r170</t>
  </si>
  <si>
    <t>r180</t>
  </si>
  <si>
    <t>r190</t>
  </si>
  <si>
    <t>r312</t>
  </si>
  <si>
    <t>r313</t>
  </si>
  <si>
    <t>r314</t>
  </si>
  <si>
    <t>r321</t>
  </si>
  <si>
    <t>r322</t>
  </si>
  <si>
    <t>r323</t>
  </si>
  <si>
    <t>r324</t>
  </si>
  <si>
    <t>r331</t>
  </si>
  <si>
    <t>r332</t>
  </si>
  <si>
    <t>r333</t>
  </si>
  <si>
    <t>r334</t>
  </si>
  <si>
    <t>r340</t>
  </si>
  <si>
    <t>r341</t>
  </si>
  <si>
    <t>r342</t>
  </si>
  <si>
    <t>r343</t>
  </si>
  <si>
    <t>r344</t>
  </si>
  <si>
    <t>r350</t>
  </si>
  <si>
    <t>r351</t>
  </si>
  <si>
    <t>r352</t>
  </si>
  <si>
    <t>r353</t>
  </si>
  <si>
    <t>r354</t>
  </si>
  <si>
    <t>r360</t>
  </si>
  <si>
    <t>r361</t>
  </si>
  <si>
    <t>r362</t>
  </si>
  <si>
    <t>r363</t>
  </si>
  <si>
    <t>r364</t>
  </si>
  <si>
    <t>r370</t>
  </si>
  <si>
    <t>r371</t>
  </si>
  <si>
    <t>r372</t>
  </si>
  <si>
    <t>r373</t>
  </si>
  <si>
    <t>r374</t>
  </si>
  <si>
    <t>r380</t>
  </si>
  <si>
    <t>r381</t>
  </si>
  <si>
    <t>r382</t>
  </si>
  <si>
    <t>r390</t>
  </si>
  <si>
    <t>r510</t>
  </si>
  <si>
    <t>r511</t>
  </si>
  <si>
    <t>r512</t>
  </si>
  <si>
    <t>r520</t>
  </si>
  <si>
    <t>r521</t>
  </si>
  <si>
    <t>r530</t>
  </si>
  <si>
    <t>r531</t>
  </si>
  <si>
    <t>r600</t>
  </si>
  <si>
    <t>r700</t>
  </si>
  <si>
    <t>r800</t>
  </si>
  <si>
    <t>r900</t>
  </si>
  <si>
    <t>r1000</t>
  </si>
  <si>
    <t>Code</t>
  </si>
  <si>
    <t>Integer</t>
  </si>
  <si>
    <t>c310</t>
  </si>
  <si>
    <t>c320</t>
  </si>
  <si>
    <t>Counterparty
(LEI/MFI/Local Identifier)</t>
  </si>
  <si>
    <t>Not Applicable</t>
  </si>
  <si>
    <t>ISDA Universal Stay Protocol - Entity (Yes /No)</t>
  </si>
  <si>
    <t>ISDA Universal Stay Protocol - Counterparty (Yes /No)</t>
  </si>
  <si>
    <t xml:space="preserve"> </t>
  </si>
  <si>
    <t>Type</t>
  </si>
  <si>
    <t>Severity</t>
  </si>
  <si>
    <t>Sheet</t>
  </si>
  <si>
    <t>Rows</t>
  </si>
  <si>
    <t>Columns</t>
  </si>
  <si>
    <t>Formula</t>
  </si>
  <si>
    <t>EN Label</t>
  </si>
  <si>
    <t>Remarks</t>
  </si>
  <si>
    <t>ldt_v0001</t>
  </si>
  <si>
    <t>existence</t>
  </si>
  <si>
    <t>T00.01</t>
  </si>
  <si>
    <t>[existence assertion]</t>
  </si>
  <si>
    <t>ldt_v0001: field T00.01-r010-c010 must be filled in</t>
  </si>
  <si>
    <t>ldt_v0002</t>
  </si>
  <si>
    <t>ldt_v0002: field T00.01-r020-c010 must be filled in</t>
  </si>
  <si>
    <t>ldt_v0003</t>
  </si>
  <si>
    <t>ldt_v0003: field T00.01-r030-c010 must be filled in</t>
  </si>
  <si>
    <t>ldt_v0004</t>
  </si>
  <si>
    <t>ldt_v0004: field T00.01-r060-c010 must be filled in</t>
  </si>
  <si>
    <t>ldt_v0005</t>
  </si>
  <si>
    <t>ldt_v0005: field T00.01-r070-c010 must be filled in</t>
  </si>
  <si>
    <t>ldt_v0006</t>
  </si>
  <si>
    <t>ldt_v0006: field T00.01-r080-c010 must be filled in</t>
  </si>
  <si>
    <t>ldt_v0007</t>
  </si>
  <si>
    <t>ldt_v0007: field T00.01-r090-c010 must be filled in</t>
  </si>
  <si>
    <t>ldt_v0008</t>
  </si>
  <si>
    <t>ldt_v0008: field T00.01-r100-c010 must be filled in</t>
  </si>
  <si>
    <t>ldt_v0009</t>
  </si>
  <si>
    <t>T02.00</t>
  </si>
  <si>
    <t>ldt_v0009: field T02.00-r100-c010 must be filled in</t>
  </si>
  <si>
    <t>ldt_v0010</t>
  </si>
  <si>
    <t>ldt_v0010: field T02.00-r210-c010 must be filled in</t>
  </si>
  <si>
    <t>ldt_v0011</t>
  </si>
  <si>
    <t>ldt_v0011: field T02.00-r220-c010 must be filled in</t>
  </si>
  <si>
    <t>ldt_v0012</t>
  </si>
  <si>
    <t>ldt_v0012: field T02.00-r230-c010 must be filled in</t>
  </si>
  <si>
    <t>ldt_v0013</t>
  </si>
  <si>
    <t>ldt_v0013: field T02.00-r240-c010 must be filled in</t>
  </si>
  <si>
    <t>ldt_v0014</t>
  </si>
  <si>
    <t>ldt_v0014: field T02.00-r250-c010 must be filled in</t>
  </si>
  <si>
    <t>ldt_v0015</t>
  </si>
  <si>
    <t>ldt_v0015: field T02.00-r310-c010 must be filled in</t>
  </si>
  <si>
    <t>ldt_v0016</t>
  </si>
  <si>
    <t>ldt_v0016: field T02.00-r320-c010 must be filled in</t>
  </si>
  <si>
    <t>ldt_v0017</t>
  </si>
  <si>
    <t>ldt_v0017: field T02.00-r330-c010 must be filled in</t>
  </si>
  <si>
    <t>ldt_v0018</t>
  </si>
  <si>
    <t>ldt_v0018: field T02.00-r400-c010 must be filled in</t>
  </si>
  <si>
    <t>ldt_v0019</t>
  </si>
  <si>
    <t>ldt_v0019: field T02.00-r410-c010 must be filled in</t>
  </si>
  <si>
    <t>ldt_v0020</t>
  </si>
  <si>
    <t>ldt_v0020: field T02.00-r420-c010 must be filled in</t>
  </si>
  <si>
    <t>ldt_v0021</t>
  </si>
  <si>
    <t>ldt_v0021: field T02.00-r430-c010 must be filled in</t>
  </si>
  <si>
    <t>ldt_v0022</t>
  </si>
  <si>
    <t>ldt_v0022: field T02.00-r440-c010 must be filled in</t>
  </si>
  <si>
    <t>ldt_v0023</t>
  </si>
  <si>
    <t>ldt_v0023: field T02.00-r450-c010 must be filled in</t>
  </si>
  <si>
    <t>ldt_v0024</t>
  </si>
  <si>
    <t>ldt_v0024: field T02.00-r100-c020 must be filled in</t>
  </si>
  <si>
    <t>ldt_v0025</t>
  </si>
  <si>
    <t>ldt_v0025: field T02.00-r210-c020 must be filled in</t>
  </si>
  <si>
    <t>ldt_v0026</t>
  </si>
  <si>
    <t>ldt_v0026: field T02.00-r220-c020 must be filled in</t>
  </si>
  <si>
    <t>ldt_v0027</t>
  </si>
  <si>
    <t>ldt_v0027: field T02.00-r230-c020 must be filled in</t>
  </si>
  <si>
    <t>ldt_v0028</t>
  </si>
  <si>
    <t>ldt_v0028: field T02.00-r240-c020 must be filled in</t>
  </si>
  <si>
    <t>ldt_v0029</t>
  </si>
  <si>
    <t>ldt_v0029: field T02.00-r250-c020 must be filled in</t>
  </si>
  <si>
    <t>ldt_v0030</t>
  </si>
  <si>
    <t>ldt_v0030: field T02.00-r310-c020 must be filled in</t>
  </si>
  <si>
    <t>ldt_v0031</t>
  </si>
  <si>
    <t>ldt_v0031: field T02.00-r320-c020 must be filled in</t>
  </si>
  <si>
    <t>ldt_v0032</t>
  </si>
  <si>
    <t>ldt_v0032: field T02.00-r330-c020 must be filled in</t>
  </si>
  <si>
    <t>ldt_v0033</t>
  </si>
  <si>
    <t>ldt_v0033: field T02.00-r400-c020 must be filled in</t>
  </si>
  <si>
    <t>ldt_v0034</t>
  </si>
  <si>
    <t>ldt_v0034: field T02.00-r410-c020 must be filled in</t>
  </si>
  <si>
    <t>ldt_v0035</t>
  </si>
  <si>
    <t>ldt_v0035: field T02.00-r420-c020 must be filled in</t>
  </si>
  <si>
    <t>ldt_v0036</t>
  </si>
  <si>
    <t>ldt_v0036: field T02.00-r430-c020 must be filled in</t>
  </si>
  <si>
    <t>ldt_v0037</t>
  </si>
  <si>
    <t>ldt_v0037: field T02.00-r440-c020 must be filled in</t>
  </si>
  <si>
    <t>ldt_v0038</t>
  </si>
  <si>
    <t>ldt_v0038: field T02.00-r450-c020 must be filled in</t>
  </si>
  <si>
    <t>ldt_v0039</t>
  </si>
  <si>
    <t>mathematical</t>
  </si>
  <si>
    <t>T00.01, T03.01</t>
  </si>
  <si>
    <t>T00.01-r100-c010 &gt;= T03.01-c110</t>
  </si>
  <si>
    <t>ldt_v0039: the "Reporting Date" (T00.01-r100-c010) must be superior or equal to the "Issuance date" (T03.01-c110)</t>
  </si>
  <si>
    <t>Changed from blocking to warning in 2017 Prod'n since in the absence of granular sheets, these controls generate an error when the issuance date is compared with an empty sheet.</t>
  </si>
  <si>
    <t>ldt_v0040</t>
  </si>
  <si>
    <t>T03.01</t>
  </si>
  <si>
    <t>T03.01-c110 &lt; T03.01-c120</t>
  </si>
  <si>
    <t>ldt_v0040: the "Issuance date" (T03.01-c110) must be inferior to the "Earliest redemption date" (T03.00-c120)</t>
  </si>
  <si>
    <t>ldt_v0041</t>
  </si>
  <si>
    <t>T03.01-c120 &lt;= T03.01-c130</t>
  </si>
  <si>
    <t>ldt_v0041: the "Earliest redemption date" (T03.01-c120) must be inferior or equal to the "Legal Maturity" (T03.01-c130)</t>
  </si>
  <si>
    <t>ldt_v0042</t>
  </si>
  <si>
    <t>T00.01, T04.00</t>
  </si>
  <si>
    <t>T00.01-r100-c010 &gt;= T04.00-c150</t>
  </si>
  <si>
    <t>ldt_v0042: the "Reporting Date" (T00.01-r100-c010) must be superior or equal to the "Issuance date" (T04.00-c150)</t>
  </si>
  <si>
    <t>ldt_v0043</t>
  </si>
  <si>
    <t>T04.00</t>
  </si>
  <si>
    <t>T04.00-c150 &lt; T04.00-c160</t>
  </si>
  <si>
    <t>ldt_v0043: the "Issuance date" (T04.00-c150) must be inferior to the "Earliest redemption date" (T04.00-c160)</t>
  </si>
  <si>
    <t>ldt_v0044</t>
  </si>
  <si>
    <t>T04.00-c160 &lt;= T04.00-c170</t>
  </si>
  <si>
    <t>ldt_v0044: the "Earliest redemption date" (T04.00-c160) must be inferior or equal to the "Legal Maturity" (T04.00-c170)</t>
  </si>
  <si>
    <t>ldt_v0045</t>
  </si>
  <si>
    <t>T00.01, T05.00</t>
  </si>
  <si>
    <t>T00.01-r100-c010 &gt;= T05.00-c120</t>
  </si>
  <si>
    <t>ldt_v0045: the "Reporting Date" (T00.01-r100-c010) must be superior or equal to the "Issuance date for term deposits" (T05.00-c120)</t>
  </si>
  <si>
    <t>ldt_v0046</t>
  </si>
  <si>
    <t>T05.00</t>
  </si>
  <si>
    <t>T05.00-c120 &lt; T05.00-c130</t>
  </si>
  <si>
    <t>ldt_v0046: the "Issuance date for term deposits" (T05.00-c120) must be inferior to the "Earliest redemption date" (T05.00-c130)</t>
  </si>
  <si>
    <t>ldt_v0047</t>
  </si>
  <si>
    <t>T00.01, T06.00</t>
  </si>
  <si>
    <t>T00.01-r100-c010 &gt;= T06.00-c130</t>
  </si>
  <si>
    <t>ldt_v0047: the "Reporting Date" (T00.01-r100-c010) must be superior or equal to the "Issuance date" (T06.00-c130)</t>
  </si>
  <si>
    <t>ldt_v0048</t>
  </si>
  <si>
    <t>T06.00</t>
  </si>
  <si>
    <t>T06.00-c130 &lt; T06.00-c140</t>
  </si>
  <si>
    <t>ldt_v0048: the "Issuance date" (T06.00-c130) must be inferior to the "Earliest redemption date" (T06.00-c140)</t>
  </si>
  <si>
    <t>Changed from blocking to warning in 2017 Prod'n because in some instances issuance date equals earliest redemption date.</t>
  </si>
  <si>
    <t>ldt_v0049</t>
  </si>
  <si>
    <t>T06.00-c140 &lt;= T06.00-c150</t>
  </si>
  <si>
    <t>ldt_v0049: the "Earliest redemption date" (T06.00-c140) must be inferior or equal to the "Legal Maturity" (T06.00-c150)</t>
  </si>
  <si>
    <t>ldt_v0050-1</t>
  </si>
  <si>
    <t>T01.00</t>
  </si>
  <si>
    <t>r100, r110, r120, r130, r140, r150, r160, r170, r180, r190, r200, r300, r310, r311, r312, r313, r314, r320, r321, r322, r323, r324, r330, r340, r341, r342, r343, r344, r350, r351, r352, r353, r354, r360, r361, r362, r363, r364, r370, r371, r372, r373, r374, r380, r381, r382, r390, r400</t>
  </si>
  <si>
    <t xml:space="preserve">{c121} = {c011} + {c021} + {c031} + {c041} + {c051} + {c061} + {c071} + {c081} + {c091} + {c101} + {c111} </t>
  </si>
  <si>
    <t>ldt_v0050: the total carrying amount (c121) in each row of T01.00-r100-r400 must equal the sum of all the carrying amounts in the corresponding row</t>
  </si>
  <si>
    <t>ldt_v0050-2</t>
  </si>
  <si>
    <t xml:space="preserve"> r511, r512, r521, r531</t>
  </si>
  <si>
    <t>ldt_v0050: the total carrying amount (c121) in T01.00-rows r511, r512, r521, r531 must equal the sum of all the carrying amounts in the corresponding row</t>
  </si>
  <si>
    <t>ldt_v0050-3</t>
  </si>
  <si>
    <t>ldt_v0050: the total carrying amount (T01.00-r700-c121) must equal the sum of all the carrying amounts in r700</t>
  </si>
  <si>
    <t>ldt_v0051-1</t>
  </si>
  <si>
    <t>r100, r110, r120, r130, r140, r150, r160, r170, r180, r190, r200, r300, r310, r311, r312, r313, r314, r320, r321, r322, r323, r324, r331, r332, r333, r334, r340, r341, r342, r343, r344, r350, r351, r352, r353, r354, r360, r361, r362, r363, r364, r370, r371, r372, r373, r374, r380, r381, r382, r390, r400</t>
  </si>
  <si>
    <t>{c122} = {c012} + {c022} + {c032} + {c042} + {c052} + {c062} + {c072} + {c082} + {c092} + {c102} + {c112}</t>
  </si>
  <si>
    <t>ldt_v0051: the total outstanding amount (c122) in each row of T01.00-r100-r400 must equal the sum of the outstanding amounts in the corresponding row</t>
  </si>
  <si>
    <t>ldt_v0051-2</t>
  </si>
  <si>
    <t>r511, r512, r521, r531</t>
  </si>
  <si>
    <t>ldt_v0051: the total outstanding amount (c122) in rows T01.00-r511, r512, r521, r531 must equal the sum of the outstanding amounts in the corresponding row</t>
  </si>
  <si>
    <t>ldt_v0052</t>
  </si>
  <si>
    <t>c011, c012, c021, c022, c031, c032, c041, c042, c051, c052, c061, c062, c071, c072, c081, c082, c091, c092, c101, c102, c111, c112, c121, c122</t>
  </si>
  <si>
    <t>{r100} = {r110} + {r120} + {r130} + {r140} + {r150} + {r160} + {r170} + {r180} + {r190} + {r200}</t>
  </si>
  <si>
    <t>ldt_v0052: the amount in T01.00-r100 must equal in each column (c011 to c122) the sum of rows r110 to r200 for the corresponding column</t>
  </si>
  <si>
    <t>ldt_v0053-1</t>
  </si>
  <si>
    <t>c011, c021, c031, c041, c051, c061, c071, c081, c091, c101, c111, c121</t>
  </si>
  <si>
    <t>{r300} = {r310} + {r320} + {r330} + {r340} + {r350} + {r360} + {r370} + {r380} + {r390} + {r400}</t>
  </si>
  <si>
    <t>ldt_v0053: the amount in T01.00-r300 must equal in each column (cxx1) the sum of the subtotal rows r310 to r400 for the corresponding column</t>
  </si>
  <si>
    <t>ldt_v0053-2</t>
  </si>
  <si>
    <t>c012, c022, c032, c042, c052, c062, c072, c082, c092, c102, c112, c122</t>
  </si>
  <si>
    <t>{r300} = {r310} + {r320} + {r334} + {r340} + {r350} + {r360} + {r370} + {r380} + {r390} + {r400}</t>
  </si>
  <si>
    <t>ldt_v0053: the amount in T01.00-r300 must equal in each column (cxx2) the sum of the subtotal rows r310 to r400 plus r334 for the corresponding column</t>
  </si>
  <si>
    <t>ldt_v0054</t>
  </si>
  <si>
    <t xml:space="preserve">{r310} = {r311} + {r312} + {r313} + {r314} </t>
  </si>
  <si>
    <t>ldt_v0054: the amount in T01.00-r310 must equal in each column (c011 to c102, c121, c122) the sum of rows r311 to r314 for the corresponding column</t>
  </si>
  <si>
    <t>Typo in column reference corrected as c111 and c112 were omitted from the list</t>
  </si>
  <si>
    <t>ldt_v0055</t>
  </si>
  <si>
    <t>{r320} = {r321} + {r322} + {r323} + {r324}</t>
  </si>
  <si>
    <t>ldt_v0055: the amount in T01.00-r320 must equal in each column (c011 to c102, c121, c122) the sum of rows r321 to r324 for the corresponding column</t>
  </si>
  <si>
    <t>ldt_v0056</t>
  </si>
  <si>
    <t xml:space="preserve">{r340} = {r341} + {r342} + {r343} + {r344} </t>
  </si>
  <si>
    <t>ldt_v0056: the amount in T01.00-r340 must equal in each column (c011 to c102, c121, c122) the sum of rows r341 to r344 for the corresponding column</t>
  </si>
  <si>
    <t>ldt_v0057</t>
  </si>
  <si>
    <t>{r350} = {r351} + {r352} + {r353} + {r354}</t>
  </si>
  <si>
    <t>ldt_v0057: the amount in T01.00-r350 must equal in each column (c011 to c102, c121, c122) the sum of rows r351 to r354 for the corresponding column</t>
  </si>
  <si>
    <t>ldt_v0058</t>
  </si>
  <si>
    <t>{r360} = {r361} + {r362} + {r363} + {r364}</t>
  </si>
  <si>
    <t>ldt_v0058: the amount in T01.00-r360 must equal in each column (c011 to c102, c121, c122) the sum of rows r361 to r364 for the corresponding column</t>
  </si>
  <si>
    <t>ldt_v0059</t>
  </si>
  <si>
    <t>{r370} = {r371} + {r372} + {r373} + {r374}</t>
  </si>
  <si>
    <t>ldt_v0059: the amount in T01.00-r370 must equal in each column (c011 to c102, c121, c122) the sum of rows r371 to r374 for the corresponding column</t>
  </si>
  <si>
    <t>ldt_v0060</t>
  </si>
  <si>
    <t>{r380} = {r381} + {r382}</t>
  </si>
  <si>
    <t>ldt_v0060: the amount in T01.00-r380 must equal in each column (c011 to c102, c121, c122) the sum of rows r381 and r382 for the corresponding column</t>
  </si>
  <si>
    <t>ldt_v0061</t>
  </si>
  <si>
    <t>c080, c090, c190</t>
  </si>
  <si>
    <t>{c080} + {c090} &gt;= {c190}</t>
  </si>
  <si>
    <t>ldt_v0061: the "Amount included in own funds, taking into account phase-out as applicable" (T03.01-c190) cannot be higher than the sum of the "Outstanding principal amount" (T03.01-c080) and the "Accrued interest" (T03.01-c090).</t>
  </si>
  <si>
    <t>Changed from blocking to warning in 2017 Prod'n. For some banks, the need to report on an individual company transaction level results in negative values in T03.01 c080 (Outstanding Principal Amount), which triggers the error message.</t>
  </si>
  <si>
    <t>ldt_v0062</t>
  </si>
  <si>
    <t>T03.02, T03.03</t>
  </si>
  <si>
    <t>c080; c090</t>
  </si>
  <si>
    <t>{c090}="0"</t>
  </si>
  <si>
    <t>ldt_v0062: T03.02, T03.03 if the Intragroup guarantee is not collateralised (c080="No") then "Amount of collateral received" (c090) should be zero</t>
  </si>
  <si>
    <t>ldt_v0063</t>
  </si>
  <si>
    <t>c110, c120, c320</t>
  </si>
  <si>
    <t>{c110} + {c120} &gt;= {c320}</t>
  </si>
  <si>
    <t>ldt_v0063: the "Amount included in own funds, taking into account phase-out as applicable" (T04.00-c320) cannot be higher than the sum of the "Outstanding principal amount" (T04.00-c110) and the "Accrued interest" (T04.00-c120).</t>
  </si>
  <si>
    <t>Changed from blocking to warning in 2017 Prod'n. For one bank this was because of transactions relating to preference shares that were issued at a premium. The Oustanding amount (T04.00 c110) consists solely of the nominal amount outstanding (i.e. "the value of the claim which the creditor could file under insolvency proceedings"), however own funds includes the share premium (as per CRR), therefore in this instance the own funds amount is greater than the outstanding principle.</t>
  </si>
  <si>
    <t>ldt_v0064</t>
  </si>
  <si>
    <t>c310, c320</t>
  </si>
  <si>
    <t>{c320} = "0"</t>
  </si>
  <si>
    <t>ldt_v0064: if the field "Qualifying as Own Funds" (T04.00-c310) = "No" then the field "Amount Included in Own Funds, taking into account phase-out as applicable" (T04.00c320) must equal "0".</t>
  </si>
  <si>
    <t>ldt_v0065</t>
  </si>
  <si>
    <t>c090, c100, c220</t>
  </si>
  <si>
    <t>{c090} + {c100} &gt;= {c220}</t>
  </si>
  <si>
    <t>ldt_v0065: the "Amount included in own funds, taking into account phase-out as applicable" (T06.00-c220) cannot be higher than the sum of the "Outstanding principal amount" (T06.00-c090) and the "Accrued interest" (T06.00-c100).</t>
  </si>
  <si>
    <t>Changed from blocking to warning in 2017 Prod'n. For some banks, the need to report on an individual company transaction level results in negative values in T06.00 c220 (Outstanding Principal Amount), which triggers the error message.</t>
  </si>
  <si>
    <t>ldt_v0066</t>
  </si>
  <si>
    <t>c210, c220</t>
  </si>
  <si>
    <t>{c220} must = "0"</t>
  </si>
  <si>
    <t>ldt_v0066: if the field "Qualifying as Own Funds" (T06.00-c210) = "No" then the field "Amount Included in Own Funds, taking into account phase-out as applicable" (T06.00-c220) must equal "0".</t>
  </si>
  <si>
    <t>ldt_v0067</t>
  </si>
  <si>
    <t>T07.00</t>
  </si>
  <si>
    <t>c120, c130, c140, c150</t>
  </si>
  <si>
    <t>{c150} = {c120} - {c130} + {c140}</t>
  </si>
  <si>
    <t>ldt_v0067: the Estimated Early Termination Amount (T07.00-c150) must equal the Net Mark-to-Market Value (T07.00-c120), less the Value of Net Collateral Posted (T07.00-c130), plus the Estimated Close-Out Amount (T07.00-c140)</t>
  </si>
  <si>
    <t xml:space="preserve">Changed from blocking to warning in 2017 Prod'n: where the net mark-to-market value is negative and the bank is providing a collateral which is higher than the net mark-to-market value (therefore the value of the collateral is positive), the resulting figure of the estimated early termination amount should be positive. However, the validation report is indicating that in these particular circumstances, the estimated early termination amount should be negative.  </t>
  </si>
  <si>
    <t>ldt_v0068</t>
  </si>
  <si>
    <t>logical</t>
  </si>
  <si>
    <t>r060, r070</t>
  </si>
  <si>
    <t>ldt_v0068: please check the content of the fields T00.01-r060 and T00.01-r070</t>
  </si>
  <si>
    <t>ldt_v0069</t>
  </si>
  <si>
    <t>r310, r320, r330</t>
  </si>
  <si>
    <t>c010, c020</t>
  </si>
  <si>
    <t>{c010} &lt; "0,2"; {c020} &lt; "0,2"</t>
  </si>
  <si>
    <t>ldt_v0069: the amount in T02.00-c010 and T02.00-c020 for rows r240 to r330 must be below 20% (expressed as 0,2 in the template).</t>
  </si>
  <si>
    <t>New</t>
  </si>
  <si>
    <t>ldt_v0070</t>
  </si>
  <si>
    <t>r240, r250</t>
  </si>
  <si>
    <t>{c010} &lt; "0,1"; {c020} &lt; "0,1"</t>
  </si>
  <si>
    <t>ldt_v0069: the amount in T02.00-c010 and T02.00-c020 for rows r240 to r330 must be below 10% (expressed as 0,1 in the template).</t>
  </si>
  <si>
    <t>Validation</t>
  </si>
  <si>
    <t>In Log</t>
  </si>
  <si>
    <t>Creditor</t>
  </si>
  <si>
    <t>0,00</t>
  </si>
  <si>
    <t>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</si>
</sst>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yyyy\-mm\-dd"/>
    <numFmt numFmtId="165" formatCode="0.0000"/>
  </numFmts>
  <fonts count="23"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i/>
      <sz val="10"/>
      <color theme="1"/>
      <name val="Arial"/>
      <family val="2"/>
    </font>
    <font>
      <i/>
      <sz val="11"/>
      <color theme="1"/>
      <name val="Calibri"/>
      <family val="2"/>
      <scheme val="minor"/>
    </font>
    <font>
      <b/>
      <sz val="11"/>
      <name val="Calibri"/>
      <family val="2"/>
      <scheme val="minor"/>
    </font>
    <font>
      <sz val="11"/>
      <name val="Calibri"/>
      <family val="2"/>
      <scheme val="minor"/>
    </font>
    <font>
      <sz val="10"/>
      <name val="Arial"/>
      <family val="2"/>
    </font>
    <font>
      <i/>
      <sz val="11"/>
      <name val="Calibri"/>
      <family val="2"/>
      <scheme val="minor"/>
    </font>
    <font>
      <i/>
      <sz val="10"/>
      <name val="Arial"/>
      <family val="2"/>
    </font>
    <font>
      <b/>
      <sz val="10"/>
      <name val="Arial"/>
      <family val="2"/>
    </font>
    <font>
      <b/>
      <sz val="12"/>
      <color theme="1"/>
      <name val="Calibri"/>
      <family val="2"/>
      <scheme val="minor"/>
    </font>
    <font>
      <sz val="12"/>
      <color theme="1"/>
      <name val="Calibri"/>
      <family val="2"/>
      <scheme val="minor"/>
    </font>
    <font>
      <b/>
      <i/>
      <sz val="10"/>
      <color theme="1"/>
      <name val="Arial"/>
      <family val="2"/>
    </font>
    <font>
      <sz val="9"/>
      <color indexed="81"/>
      <name val="Tahoma"/>
      <family val="2"/>
    </font>
    <font>
      <b/>
      <sz val="9"/>
      <color indexed="81"/>
      <name val="Tahoma"/>
      <family val="2"/>
    </font>
    <font>
      <b/>
      <sz val="10"/>
      <color theme="0"/>
      <name val="Calibri"/>
      <family val="2"/>
      <scheme val="minor"/>
    </font>
    <font>
      <sz val="10"/>
      <name val="Calibri"/>
      <family val="2"/>
      <scheme val="minor"/>
    </font>
    <font>
      <sz val="8"/>
      <name val="Calibri"/>
      <family val="2"/>
      <scheme val="minor"/>
    </font>
  </fonts>
  <fills count="15">
    <fill>
      <patternFill patternType="none"/>
    </fill>
    <fill>
      <patternFill patternType="gray125"/>
    </fill>
    <fill>
      <patternFill patternType="solid">
        <fgColor rgb="FFF2F2F2"/>
      </patternFill>
    </fill>
    <fill>
      <patternFill patternType="solid">
        <fgColor theme="4" tint="0.39997558519241921"/>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364">
    <xf numFmtId="0" fontId="0" fillId="0" borderId="0" xfId="0"/>
    <xf numFmtId="0" fontId="5" fillId="10" borderId="4" xfId="0" applyFont="1" applyFill="1" applyBorder="1" applyAlignment="1" applyProtection="1">
      <alignment horizontal="center" vertical="center" wrapText="1"/>
    </xf>
    <xf numFmtId="0" fontId="0" fillId="0" borderId="0" xfId="0" applyFont="1" applyProtection="1"/>
    <xf numFmtId="0" fontId="0" fillId="10" borderId="5" xfId="0" quotePrefix="1" applyFont="1" applyFill="1" applyBorder="1" applyAlignment="1" applyProtection="1">
      <alignment horizontal="center"/>
    </xf>
    <xf numFmtId="0" fontId="6" fillId="10" borderId="6" xfId="0" applyFont="1" applyFill="1" applyBorder="1" applyProtection="1"/>
    <xf numFmtId="0" fontId="7" fillId="10" borderId="6" xfId="0" applyFont="1" applyFill="1" applyBorder="1" applyAlignment="1" applyProtection="1">
      <alignment horizontal="center"/>
    </xf>
    <xf numFmtId="0" fontId="8" fillId="0" borderId="8" xfId="0" applyFont="1" applyFill="1" applyBorder="1" applyAlignment="1" applyProtection="1">
      <alignment horizontal="center"/>
      <protection locked="0"/>
    </xf>
    <xf numFmtId="0" fontId="0" fillId="10" borderId="9" xfId="0" applyFont="1" applyFill="1" applyBorder="1" applyAlignment="1" applyProtection="1">
      <alignment horizontal="center"/>
    </xf>
    <xf numFmtId="0" fontId="0" fillId="10" borderId="9" xfId="0" quotePrefix="1" applyFont="1" applyFill="1" applyBorder="1" applyAlignment="1" applyProtection="1">
      <alignment horizontal="center"/>
    </xf>
    <xf numFmtId="0" fontId="0" fillId="10" borderId="10" xfId="0" applyFont="1" applyFill="1" applyBorder="1" applyAlignment="1" applyProtection="1">
      <alignment horizontal="center"/>
    </xf>
    <xf numFmtId="0" fontId="6" fillId="10" borderId="11" xfId="0" applyFont="1" applyFill="1" applyBorder="1" applyProtection="1"/>
    <xf numFmtId="0" fontId="7" fillId="10" borderId="11" xfId="0" applyFont="1" applyFill="1" applyBorder="1" applyAlignment="1" applyProtection="1">
      <alignment horizontal="center"/>
    </xf>
    <xf numFmtId="164" fontId="8" fillId="0" borderId="13" xfId="0" applyNumberFormat="1" applyFont="1" applyFill="1" applyBorder="1" applyAlignment="1" applyProtection="1">
      <alignment horizontal="center"/>
      <protection locked="0"/>
    </xf>
    <xf numFmtId="0" fontId="6" fillId="0" borderId="0" xfId="0" applyFont="1" applyProtection="1"/>
    <xf numFmtId="0" fontId="6" fillId="0" borderId="0" xfId="0" applyFont="1" applyAlignment="1" applyProtection="1">
      <alignment horizontal="center" vertical="center" wrapText="1"/>
    </xf>
    <xf numFmtId="0" fontId="6" fillId="10" borderId="26" xfId="0" quotePrefix="1" applyFont="1" applyFill="1" applyBorder="1" applyAlignment="1" applyProtection="1">
      <alignment horizontal="center" vertical="center" wrapText="1"/>
    </xf>
    <xf numFmtId="0" fontId="6" fillId="10" borderId="27" xfId="0" quotePrefix="1" applyFont="1" applyFill="1" applyBorder="1" applyAlignment="1" applyProtection="1">
      <alignment horizontal="center" vertical="center" wrapText="1"/>
    </xf>
    <xf numFmtId="0" fontId="6" fillId="10" borderId="28" xfId="0" quotePrefix="1" applyFont="1" applyFill="1" applyBorder="1" applyAlignment="1" applyProtection="1">
      <alignment horizontal="center" vertical="center" wrapText="1"/>
    </xf>
    <xf numFmtId="0" fontId="6" fillId="10" borderId="27" xfId="0" applyFont="1" applyFill="1" applyBorder="1" applyAlignment="1" applyProtection="1">
      <alignment horizontal="center" vertical="center" wrapText="1"/>
    </xf>
    <xf numFmtId="0" fontId="6" fillId="10" borderId="28" xfId="0" applyFont="1" applyFill="1" applyBorder="1" applyAlignment="1" applyProtection="1">
      <alignment horizontal="center" vertical="center" wrapText="1"/>
    </xf>
    <xf numFmtId="0" fontId="5" fillId="10" borderId="2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0" borderId="31" xfId="0" applyFont="1" applyFill="1" applyBorder="1" applyAlignment="1" applyProtection="1">
      <alignment horizontal="center" vertical="center" wrapText="1"/>
    </xf>
    <xf numFmtId="0" fontId="5" fillId="10" borderId="29" xfId="0" applyFont="1" applyFill="1" applyBorder="1" applyAlignment="1" applyProtection="1">
      <alignment horizontal="center" vertical="center" wrapText="1"/>
    </xf>
    <xf numFmtId="0" fontId="5" fillId="10" borderId="13" xfId="0" applyFont="1" applyFill="1" applyBorder="1" applyAlignment="1" applyProtection="1">
      <alignment horizontal="center" vertical="center" wrapText="1"/>
    </xf>
    <xf numFmtId="49" fontId="5" fillId="10" borderId="14" xfId="0" applyNumberFormat="1" applyFont="1" applyFill="1" applyBorder="1" applyAlignment="1" applyProtection="1">
      <alignment horizontal="left" vertical="center" wrapText="1"/>
    </xf>
    <xf numFmtId="0" fontId="5" fillId="10" borderId="16" xfId="0" applyFont="1" applyFill="1" applyBorder="1" applyAlignment="1" applyProtection="1">
      <alignment horizontal="left" vertical="center" wrapText="1"/>
    </xf>
    <xf numFmtId="4" fontId="9" fillId="0" borderId="15" xfId="8" applyNumberFormat="1" applyFont="1" applyFill="1" applyBorder="1" applyProtection="1">
      <protection locked="0"/>
    </xf>
    <xf numFmtId="4" fontId="9" fillId="0" borderId="17" xfId="8" applyNumberFormat="1" applyFont="1" applyFill="1" applyBorder="1" applyProtection="1">
      <protection locked="0"/>
    </xf>
    <xf numFmtId="4" fontId="9" fillId="0" borderId="32" xfId="3" applyNumberFormat="1" applyFont="1" applyFill="1" applyBorder="1" applyAlignment="1" applyProtection="1">
      <alignment horizontal="center" vertical="center" wrapText="1"/>
      <protection locked="0"/>
    </xf>
    <xf numFmtId="4" fontId="9" fillId="0" borderId="33" xfId="3"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xf>
    <xf numFmtId="4" fontId="10" fillId="0" borderId="36" xfId="8" applyNumberFormat="1" applyFont="1" applyFill="1" applyBorder="1" applyProtection="1">
      <protection locked="0"/>
    </xf>
    <xf numFmtId="4" fontId="10" fillId="0" borderId="37" xfId="8" applyNumberFormat="1" applyFont="1" applyFill="1" applyBorder="1" applyProtection="1">
      <protection locked="0"/>
    </xf>
    <xf numFmtId="4" fontId="10" fillId="0" borderId="38" xfId="8" applyNumberFormat="1" applyFont="1" applyFill="1" applyBorder="1" applyProtection="1">
      <protection locked="0"/>
    </xf>
    <xf numFmtId="4" fontId="10" fillId="0" borderId="18" xfId="8" applyNumberFormat="1" applyFont="1" applyFill="1" applyBorder="1" applyProtection="1">
      <protection locked="0"/>
    </xf>
    <xf numFmtId="4" fontId="10" fillId="0" borderId="19" xfId="8" applyNumberFormat="1" applyFont="1" applyFill="1" applyBorder="1" applyProtection="1">
      <protection locked="0"/>
    </xf>
    <xf numFmtId="49" fontId="6" fillId="10" borderId="39" xfId="0" applyNumberFormat="1" applyFont="1" applyFill="1" applyBorder="1" applyAlignment="1" applyProtection="1">
      <alignment horizontal="left" vertical="center" indent="1"/>
    </xf>
    <xf numFmtId="4" fontId="10" fillId="0" borderId="6" xfId="8" applyNumberFormat="1" applyFont="1" applyFill="1" applyBorder="1" applyProtection="1">
      <protection locked="0"/>
    </xf>
    <xf numFmtId="4" fontId="10" fillId="0" borderId="7" xfId="8" applyNumberFormat="1" applyFont="1" applyFill="1" applyBorder="1" applyProtection="1">
      <protection locked="0"/>
    </xf>
    <xf numFmtId="4" fontId="10" fillId="0" borderId="40" xfId="8" applyNumberFormat="1" applyFont="1" applyFill="1" applyBorder="1" applyProtection="1">
      <protection locked="0"/>
    </xf>
    <xf numFmtId="4" fontId="10" fillId="0" borderId="39" xfId="8" applyNumberFormat="1" applyFont="1" applyFill="1" applyBorder="1" applyProtection="1">
      <protection locked="0"/>
    </xf>
    <xf numFmtId="4" fontId="10" fillId="0" borderId="8" xfId="8" applyNumberFormat="1" applyFont="1" applyFill="1" applyBorder="1" applyProtection="1">
      <protection locked="0"/>
    </xf>
    <xf numFmtId="49" fontId="6" fillId="10" borderId="29" xfId="0" applyNumberFormat="1" applyFont="1" applyFill="1" applyBorder="1" applyAlignment="1" applyProtection="1">
      <alignment horizontal="left" vertical="center" indent="1"/>
    </xf>
    <xf numFmtId="4" fontId="10" fillId="0" borderId="11" xfId="8" applyNumberFormat="1" applyFont="1" applyFill="1" applyBorder="1" applyProtection="1">
      <protection locked="0"/>
    </xf>
    <xf numFmtId="4" fontId="10" fillId="0" borderId="12" xfId="8" applyNumberFormat="1" applyFont="1" applyFill="1" applyBorder="1" applyProtection="1">
      <protection locked="0"/>
    </xf>
    <xf numFmtId="4" fontId="10" fillId="0" borderId="31" xfId="8" applyNumberFormat="1" applyFont="1" applyFill="1" applyBorder="1" applyProtection="1">
      <protection locked="0"/>
    </xf>
    <xf numFmtId="4" fontId="10" fillId="0" borderId="29" xfId="8" applyNumberFormat="1" applyFont="1" applyFill="1" applyBorder="1" applyProtection="1">
      <protection locked="0"/>
    </xf>
    <xf numFmtId="4" fontId="10" fillId="0" borderId="13" xfId="8" applyNumberFormat="1" applyFont="1" applyFill="1" applyBorder="1" applyProtection="1">
      <protection locked="0"/>
    </xf>
    <xf numFmtId="0" fontId="5" fillId="10" borderId="20" xfId="0" applyFont="1" applyFill="1" applyBorder="1" applyProtection="1"/>
    <xf numFmtId="0" fontId="5" fillId="0" borderId="0" xfId="0" applyFont="1" applyProtection="1"/>
    <xf numFmtId="4" fontId="11" fillId="0" borderId="22" xfId="0" applyNumberFormat="1" applyFont="1" applyFill="1" applyBorder="1" applyProtection="1">
      <protection locked="0"/>
    </xf>
    <xf numFmtId="4" fontId="11" fillId="0" borderId="23" xfId="0" applyNumberFormat="1" applyFont="1" applyFill="1" applyBorder="1" applyProtection="1">
      <protection locked="0"/>
    </xf>
    <xf numFmtId="4" fontId="10" fillId="0" borderId="18" xfId="3" applyNumberFormat="1" applyFont="1" applyFill="1" applyBorder="1" applyProtection="1">
      <protection locked="0"/>
    </xf>
    <xf numFmtId="4" fontId="10" fillId="0" borderId="19" xfId="3" applyNumberFormat="1" applyFont="1" applyFill="1" applyBorder="1" applyProtection="1">
      <protection locked="0"/>
    </xf>
    <xf numFmtId="4" fontId="12" fillId="0" borderId="39" xfId="3" applyNumberFormat="1" applyFont="1" applyFill="1" applyBorder="1" applyProtection="1">
      <protection locked="0"/>
    </xf>
    <xf numFmtId="4" fontId="12" fillId="0" borderId="7" xfId="3" applyNumberFormat="1" applyFont="1" applyFill="1" applyBorder="1" applyProtection="1">
      <protection locked="0"/>
    </xf>
    <xf numFmtId="4" fontId="12" fillId="0" borderId="40" xfId="3" applyNumberFormat="1" applyFont="1" applyFill="1" applyBorder="1" applyProtection="1">
      <protection locked="0"/>
    </xf>
    <xf numFmtId="4" fontId="12" fillId="0" borderId="8" xfId="3" applyNumberFormat="1" applyFont="1" applyFill="1" applyBorder="1" applyProtection="1">
      <protection locked="0"/>
    </xf>
    <xf numFmtId="4" fontId="13" fillId="0" borderId="39" xfId="0" applyNumberFormat="1" applyFont="1" applyFill="1" applyBorder="1" applyProtection="1">
      <protection locked="0"/>
    </xf>
    <xf numFmtId="4" fontId="13" fillId="0" borderId="7" xfId="0" applyNumberFormat="1" applyFont="1" applyFill="1" applyBorder="1" applyProtection="1">
      <protection locked="0"/>
    </xf>
    <xf numFmtId="4" fontId="13" fillId="0" borderId="40" xfId="0" applyNumberFormat="1" applyFont="1" applyFill="1" applyBorder="1" applyProtection="1">
      <protection locked="0"/>
    </xf>
    <xf numFmtId="0" fontId="7" fillId="0" borderId="0" xfId="0" applyFont="1" applyProtection="1"/>
    <xf numFmtId="4" fontId="10" fillId="0" borderId="39" xfId="3" applyNumberFormat="1" applyFont="1" applyFill="1" applyBorder="1" applyProtection="1">
      <protection locked="0"/>
    </xf>
    <xf numFmtId="4" fontId="10" fillId="0" borderId="7" xfId="3" applyNumberFormat="1" applyFont="1" applyFill="1" applyBorder="1" applyProtection="1">
      <protection locked="0"/>
    </xf>
    <xf numFmtId="4" fontId="10" fillId="0" borderId="40" xfId="3" applyNumberFormat="1" applyFont="1" applyFill="1" applyBorder="1" applyProtection="1">
      <protection locked="0"/>
    </xf>
    <xf numFmtId="4" fontId="10" fillId="0" borderId="8" xfId="3" applyNumberFormat="1" applyFont="1" applyFill="1" applyBorder="1" applyProtection="1">
      <protection locked="0"/>
    </xf>
    <xf numFmtId="4" fontId="11" fillId="0" borderId="7" xfId="0" applyNumberFormat="1" applyFont="1" applyFill="1" applyBorder="1" applyProtection="1">
      <protection locked="0"/>
    </xf>
    <xf numFmtId="4" fontId="11" fillId="0" borderId="40" xfId="0" applyNumberFormat="1" applyFont="1" applyFill="1" applyBorder="1" applyProtection="1">
      <protection locked="0"/>
    </xf>
    <xf numFmtId="49" fontId="6" fillId="10" borderId="43" xfId="0" applyNumberFormat="1" applyFont="1" applyFill="1" applyBorder="1" applyAlignment="1" applyProtection="1">
      <alignment horizontal="left" vertical="center" indent="1"/>
    </xf>
    <xf numFmtId="4" fontId="11" fillId="0" borderId="44" xfId="0" applyNumberFormat="1" applyFont="1" applyFill="1" applyBorder="1" applyProtection="1">
      <protection locked="0"/>
    </xf>
    <xf numFmtId="4" fontId="11" fillId="0" borderId="42" xfId="0" applyNumberFormat="1" applyFont="1" applyFill="1" applyBorder="1" applyProtection="1">
      <protection locked="0"/>
    </xf>
    <xf numFmtId="4" fontId="10" fillId="0" borderId="43" xfId="3" applyNumberFormat="1" applyFont="1" applyFill="1" applyBorder="1" applyProtection="1">
      <protection locked="0"/>
    </xf>
    <xf numFmtId="4" fontId="10" fillId="0" borderId="45" xfId="3" applyNumberFormat="1" applyFont="1" applyFill="1" applyBorder="1" applyProtection="1">
      <protection locked="0"/>
    </xf>
    <xf numFmtId="0" fontId="7" fillId="0" borderId="0" xfId="0" applyFont="1" applyBorder="1" applyProtection="1"/>
    <xf numFmtId="0" fontId="5" fillId="0" borderId="0" xfId="0" applyFont="1" applyBorder="1" applyProtection="1"/>
    <xf numFmtId="4" fontId="13" fillId="0" borderId="6" xfId="0" applyNumberFormat="1" applyFont="1" applyFill="1" applyBorder="1" applyProtection="1">
      <protection locked="0"/>
    </xf>
    <xf numFmtId="4" fontId="13" fillId="0" borderId="11" xfId="0" applyNumberFormat="1" applyFont="1" applyFill="1" applyBorder="1" applyProtection="1">
      <protection locked="0"/>
    </xf>
    <xf numFmtId="4" fontId="13" fillId="0" borderId="12" xfId="0" applyNumberFormat="1" applyFont="1" applyFill="1" applyBorder="1" applyProtection="1">
      <protection locked="0"/>
    </xf>
    <xf numFmtId="4" fontId="13" fillId="0" borderId="31" xfId="0" applyNumberFormat="1" applyFont="1" applyFill="1" applyBorder="1" applyProtection="1">
      <protection locked="0"/>
    </xf>
    <xf numFmtId="4" fontId="13" fillId="0" borderId="29" xfId="0" applyNumberFormat="1" applyFont="1" applyFill="1" applyBorder="1" applyProtection="1">
      <protection locked="0"/>
    </xf>
    <xf numFmtId="4" fontId="12" fillId="0" borderId="13" xfId="3" applyNumberFormat="1" applyFont="1" applyFill="1" applyBorder="1" applyProtection="1">
      <protection locked="0"/>
    </xf>
    <xf numFmtId="0" fontId="5" fillId="10" borderId="37" xfId="0" applyFont="1" applyFill="1" applyBorder="1" applyProtection="1"/>
    <xf numFmtId="4" fontId="9" fillId="0" borderId="35" xfId="3" applyNumberFormat="1" applyFont="1" applyFill="1" applyBorder="1" applyProtection="1">
      <protection locked="0"/>
    </xf>
    <xf numFmtId="4" fontId="9" fillId="0" borderId="7" xfId="3" applyNumberFormat="1" applyFont="1" applyFill="1" applyBorder="1" applyProtection="1">
      <protection locked="0"/>
    </xf>
    <xf numFmtId="0" fontId="5" fillId="10" borderId="7" xfId="0" applyFont="1" applyFill="1" applyBorder="1" applyProtection="1"/>
    <xf numFmtId="4" fontId="9" fillId="0" borderId="39" xfId="3" applyNumberFormat="1" applyFont="1" applyFill="1" applyBorder="1" applyProtection="1">
      <protection locked="0"/>
    </xf>
    <xf numFmtId="0" fontId="5" fillId="10" borderId="12" xfId="0" applyFont="1" applyFill="1" applyBorder="1" applyProtection="1"/>
    <xf numFmtId="49" fontId="6" fillId="0" borderId="0" xfId="0" applyNumberFormat="1" applyFont="1" applyProtection="1"/>
    <xf numFmtId="0" fontId="6" fillId="0" borderId="0" xfId="0" quotePrefix="1" applyFont="1" applyProtection="1"/>
    <xf numFmtId="0" fontId="5" fillId="10" borderId="43" xfId="0" applyFont="1" applyFill="1" applyBorder="1" applyAlignment="1" applyProtection="1">
      <alignment horizontal="center" vertical="center" wrapText="1"/>
    </xf>
    <xf numFmtId="0" fontId="5" fillId="10" borderId="45" xfId="0" applyFont="1" applyFill="1" applyBorder="1" applyAlignment="1" applyProtection="1">
      <alignment horizontal="center" vertical="center" wrapText="1"/>
    </xf>
    <xf numFmtId="49" fontId="6" fillId="10" borderId="47" xfId="0" applyNumberFormat="1" applyFont="1" applyFill="1" applyBorder="1" applyAlignment="1" applyProtection="1">
      <alignment horizontal="left" vertical="center" indent="1"/>
    </xf>
    <xf numFmtId="49" fontId="6" fillId="10" borderId="48" xfId="0" applyNumberFormat="1" applyFont="1" applyFill="1" applyBorder="1" applyAlignment="1" applyProtection="1">
      <alignment horizontal="left" vertical="center" indent="1"/>
    </xf>
    <xf numFmtId="165" fontId="0" fillId="0" borderId="43" xfId="2" applyNumberFormat="1" applyFont="1" applyFill="1" applyBorder="1" applyProtection="1">
      <protection locked="0"/>
    </xf>
    <xf numFmtId="165" fontId="0" fillId="0" borderId="45" xfId="2" applyNumberFormat="1" applyFont="1" applyFill="1" applyBorder="1" applyProtection="1">
      <protection locked="0"/>
    </xf>
    <xf numFmtId="165" fontId="0" fillId="0" borderId="29" xfId="2" applyNumberFormat="1" applyFont="1" applyFill="1" applyBorder="1" applyProtection="1">
      <protection locked="0"/>
    </xf>
    <xf numFmtId="165" fontId="0" fillId="0" borderId="13" xfId="2" applyNumberFormat="1" applyFont="1" applyFill="1" applyBorder="1" applyProtection="1">
      <protection locked="0"/>
    </xf>
    <xf numFmtId="49" fontId="5" fillId="10" borderId="14" xfId="0" applyNumberFormat="1" applyFont="1" applyFill="1" applyBorder="1" applyAlignment="1" applyProtection="1">
      <alignment horizontal="left" vertical="center"/>
    </xf>
    <xf numFmtId="165" fontId="0" fillId="0" borderId="39" xfId="2" applyNumberFormat="1" applyFont="1" applyFill="1" applyBorder="1" applyProtection="1">
      <protection locked="0"/>
    </xf>
    <xf numFmtId="165" fontId="0" fillId="0" borderId="8" xfId="2" applyNumberFormat="1" applyFont="1" applyFill="1" applyBorder="1" applyProtection="1">
      <protection locked="0"/>
    </xf>
    <xf numFmtId="49" fontId="7" fillId="10" borderId="47" xfId="0" applyNumberFormat="1" applyFont="1" applyFill="1" applyBorder="1" applyAlignment="1" applyProtection="1">
      <alignment horizontal="left" vertical="center" indent="1"/>
    </xf>
    <xf numFmtId="0" fontId="11" fillId="10" borderId="7" xfId="4" applyFont="1" applyFill="1" applyBorder="1" applyAlignment="1" applyProtection="1">
      <alignment horizontal="center" vertical="center" wrapText="1"/>
    </xf>
    <xf numFmtId="0" fontId="14" fillId="11" borderId="0" xfId="0" applyFont="1" applyFill="1" applyBorder="1" applyAlignment="1" applyProtection="1">
      <alignment horizontal="center" vertical="center"/>
    </xf>
    <xf numFmtId="0" fontId="11" fillId="10" borderId="7" xfId="0" applyFont="1" applyFill="1" applyBorder="1" applyAlignment="1" applyProtection="1">
      <alignment horizontal="center" vertical="center"/>
    </xf>
    <xf numFmtId="0" fontId="11" fillId="11" borderId="0" xfId="6" quotePrefix="1" applyFont="1" applyFill="1" applyBorder="1" applyAlignment="1" applyProtection="1">
      <alignment horizontal="center" vertical="center"/>
    </xf>
    <xf numFmtId="4" fontId="11" fillId="11" borderId="0" xfId="6" quotePrefix="1" applyNumberFormat="1" applyFont="1" applyFill="1" applyBorder="1" applyAlignment="1" applyProtection="1">
      <alignment horizontal="center" vertical="center"/>
    </xf>
    <xf numFmtId="0" fontId="11" fillId="10" borderId="7" xfId="5" applyFont="1" applyFill="1" applyBorder="1" applyAlignment="1" applyProtection="1">
      <alignment horizontal="center" vertical="center" wrapText="1"/>
    </xf>
    <xf numFmtId="0" fontId="11" fillId="10" borderId="7" xfId="9" applyFont="1" applyFill="1" applyBorder="1" applyAlignment="1" applyProtection="1">
      <alignment horizontal="center" vertical="center" wrapText="1"/>
    </xf>
    <xf numFmtId="4" fontId="11" fillId="10" borderId="7" xfId="9" applyNumberFormat="1" applyFont="1" applyFill="1" applyBorder="1" applyAlignment="1" applyProtection="1">
      <alignment horizontal="center" vertical="center" wrapText="1"/>
    </xf>
    <xf numFmtId="164" fontId="11" fillId="10" borderId="7" xfId="9" applyNumberFormat="1" applyFont="1" applyFill="1" applyBorder="1" applyAlignment="1" applyProtection="1">
      <alignment horizontal="center" vertical="center" wrapText="1"/>
    </xf>
    <xf numFmtId="0" fontId="14" fillId="11" borderId="0" xfId="0" applyFont="1" applyFill="1" applyBorder="1" applyAlignment="1" applyProtection="1">
      <alignment horizontal="center" vertical="center" wrapText="1"/>
    </xf>
    <xf numFmtId="0" fontId="0" fillId="0" borderId="7" xfId="0" applyFill="1" applyBorder="1" applyProtection="1">
      <protection locked="0"/>
    </xf>
    <xf numFmtId="0" fontId="3" fillId="0" borderId="7" xfId="0" applyFont="1" applyFill="1" applyBorder="1" applyAlignment="1" applyProtection="1">
      <alignment horizontal="center"/>
      <protection locked="0"/>
    </xf>
    <xf numFmtId="0" fontId="8" fillId="0" borderId="7" xfId="0" applyFont="1" applyFill="1" applyBorder="1" applyProtection="1">
      <protection locked="0"/>
    </xf>
    <xf numFmtId="4" fontId="0" fillId="0" borderId="7" xfId="0" applyNumberFormat="1" applyFill="1" applyBorder="1" applyProtection="1">
      <protection locked="0"/>
    </xf>
    <xf numFmtId="164" fontId="8" fillId="0" borderId="7" xfId="0" applyNumberFormat="1" applyFont="1" applyFill="1" applyBorder="1" applyProtection="1">
      <protection locked="0"/>
    </xf>
    <xf numFmtId="0" fontId="0" fillId="0" borderId="0" xfId="0" applyBorder="1" applyProtection="1">
      <protection locked="0"/>
    </xf>
    <xf numFmtId="0" fontId="9" fillId="0" borderId="0" xfId="0" applyFont="1" applyBorder="1" applyAlignment="1" applyProtection="1">
      <alignment horizontal="center" vertical="center"/>
    </xf>
    <xf numFmtId="0" fontId="10" fillId="10" borderId="7" xfId="0" applyFont="1" applyFill="1" applyBorder="1" applyAlignment="1" applyProtection="1">
      <alignment horizontal="center" vertical="center"/>
    </xf>
    <xf numFmtId="0" fontId="10" fillId="11" borderId="0" xfId="4" quotePrefix="1" applyFont="1" applyFill="1" applyBorder="1" applyAlignment="1" applyProtection="1">
      <alignment horizontal="center" vertical="center" wrapText="1"/>
    </xf>
    <xf numFmtId="0" fontId="10" fillId="10" borderId="7" xfId="5" applyFont="1" applyFill="1" applyBorder="1" applyAlignment="1" applyProtection="1">
      <alignment horizontal="center" vertical="center" wrapText="1"/>
    </xf>
    <xf numFmtId="0" fontId="10" fillId="10" borderId="7" xfId="9"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7" xfId="0" applyFont="1" applyFill="1" applyBorder="1" applyAlignment="1" applyProtection="1">
      <alignment horizontal="center"/>
      <protection locked="0"/>
    </xf>
    <xf numFmtId="0" fontId="10" fillId="0" borderId="7" xfId="0" applyFont="1" applyFill="1" applyBorder="1" applyProtection="1">
      <protection locked="0"/>
    </xf>
    <xf numFmtId="4" fontId="10" fillId="0" borderId="7" xfId="0" applyNumberFormat="1" applyFont="1" applyFill="1" applyBorder="1" applyProtection="1">
      <protection locked="0"/>
    </xf>
    <xf numFmtId="0" fontId="10" fillId="0" borderId="0" xfId="0" applyFont="1" applyBorder="1" applyProtection="1">
      <protection locked="0"/>
    </xf>
    <xf numFmtId="0" fontId="9" fillId="11" borderId="0" xfId="0" applyFont="1" applyFill="1" applyAlignment="1" applyProtection="1">
      <alignment horizontal="center" vertical="center"/>
    </xf>
    <xf numFmtId="0" fontId="10" fillId="10" borderId="7" xfId="4" quotePrefix="1" applyFont="1" applyFill="1" applyBorder="1" applyAlignment="1" applyProtection="1">
      <alignment horizontal="center" vertical="center" wrapText="1"/>
    </xf>
    <xf numFmtId="0" fontId="10" fillId="10" borderId="7" xfId="5" quotePrefix="1" applyFont="1" applyFill="1" applyBorder="1" applyAlignment="1" applyProtection="1">
      <alignment horizontal="center" vertical="center" wrapText="1"/>
    </xf>
    <xf numFmtId="0" fontId="10" fillId="10" borderId="7" xfId="6" quotePrefix="1" applyFont="1" applyFill="1" applyBorder="1" applyAlignment="1" applyProtection="1">
      <alignment horizontal="center" vertical="center"/>
    </xf>
    <xf numFmtId="165" fontId="10" fillId="10" borderId="7" xfId="6" quotePrefix="1" applyNumberFormat="1" applyFont="1" applyFill="1" applyBorder="1" applyAlignment="1" applyProtection="1">
      <alignment horizontal="center" vertical="center"/>
    </xf>
    <xf numFmtId="164" fontId="10" fillId="10" borderId="7" xfId="6" quotePrefix="1" applyNumberFormat="1" applyFont="1" applyFill="1" applyBorder="1" applyAlignment="1" applyProtection="1">
      <alignment horizontal="center" vertical="center"/>
    </xf>
    <xf numFmtId="4" fontId="10" fillId="10" borderId="7" xfId="6" quotePrefix="1" applyNumberFormat="1" applyFont="1" applyFill="1" applyBorder="1" applyAlignment="1" applyProtection="1">
      <alignment horizontal="center" vertical="center"/>
    </xf>
    <xf numFmtId="0" fontId="10" fillId="10" borderId="7" xfId="6" applyFont="1" applyFill="1" applyBorder="1" applyAlignment="1" applyProtection="1">
      <alignment horizontal="center" vertical="center" wrapText="1"/>
    </xf>
    <xf numFmtId="4" fontId="10" fillId="10" borderId="7" xfId="6" applyNumberFormat="1" applyFont="1" applyFill="1" applyBorder="1" applyAlignment="1" applyProtection="1">
      <alignment horizontal="center" vertical="center" wrapText="1"/>
    </xf>
    <xf numFmtId="165" fontId="10" fillId="10" borderId="7" xfId="2" applyNumberFormat="1" applyFont="1" applyFill="1" applyBorder="1" applyAlignment="1" applyProtection="1">
      <alignment horizontal="center" vertical="center" wrapText="1"/>
    </xf>
    <xf numFmtId="164" fontId="10" fillId="10" borderId="7" xfId="6" applyNumberFormat="1" applyFont="1" applyFill="1" applyBorder="1" applyAlignment="1" applyProtection="1">
      <alignment horizontal="center" vertical="center" wrapText="1"/>
    </xf>
    <xf numFmtId="4" fontId="10" fillId="10" borderId="7" xfId="9" applyNumberFormat="1" applyFont="1" applyFill="1" applyBorder="1" applyAlignment="1" applyProtection="1">
      <alignment horizontal="center" vertical="center" wrapText="1"/>
    </xf>
    <xf numFmtId="0" fontId="9" fillId="11" borderId="0" xfId="0" applyFont="1" applyFill="1" applyAlignment="1" applyProtection="1">
      <alignment horizontal="center" vertical="center" wrapText="1"/>
    </xf>
    <xf numFmtId="164" fontId="8" fillId="0" borderId="7" xfId="2" applyNumberFormat="1" applyFont="1" applyFill="1" applyBorder="1" applyProtection="1">
      <protection locked="0"/>
    </xf>
    <xf numFmtId="0" fontId="8" fillId="0" borderId="40" xfId="0" applyFont="1" applyFill="1" applyBorder="1" applyProtection="1">
      <protection locked="0"/>
    </xf>
    <xf numFmtId="0" fontId="8" fillId="0" borderId="6" xfId="0" applyFont="1" applyFill="1" applyBorder="1" applyProtection="1">
      <protection locked="0"/>
    </xf>
    <xf numFmtId="0" fontId="0" fillId="0" borderId="0" xfId="0" applyProtection="1">
      <protection locked="0"/>
    </xf>
    <xf numFmtId="165" fontId="0" fillId="0" borderId="7" xfId="2" applyNumberFormat="1" applyFont="1" applyFill="1" applyBorder="1" applyProtection="1">
      <protection locked="0"/>
    </xf>
    <xf numFmtId="0" fontId="10" fillId="10" borderId="7" xfId="0" quotePrefix="1" applyFont="1" applyFill="1" applyBorder="1" applyAlignment="1" applyProtection="1">
      <alignment horizontal="center" vertical="center"/>
    </xf>
    <xf numFmtId="0" fontId="10" fillId="10" borderId="7" xfId="7" quotePrefix="1" applyFont="1" applyFill="1" applyBorder="1" applyAlignment="1" applyProtection="1">
      <alignment horizontal="center" vertical="center"/>
    </xf>
    <xf numFmtId="165" fontId="10" fillId="10" borderId="7" xfId="7" quotePrefix="1" applyNumberFormat="1" applyFont="1" applyFill="1" applyBorder="1" applyAlignment="1" applyProtection="1">
      <alignment horizontal="center" vertical="center"/>
    </xf>
    <xf numFmtId="164" fontId="10" fillId="10" borderId="7" xfId="7" quotePrefix="1" applyNumberFormat="1" applyFont="1" applyFill="1" applyBorder="1" applyAlignment="1" applyProtection="1">
      <alignment horizontal="center" vertical="center"/>
    </xf>
    <xf numFmtId="0" fontId="10" fillId="10" borderId="7" xfId="7" applyFont="1" applyFill="1" applyBorder="1" applyAlignment="1" applyProtection="1">
      <alignment horizontal="center" vertical="center" wrapText="1"/>
    </xf>
    <xf numFmtId="4" fontId="10" fillId="10" borderId="7" xfId="7" applyNumberFormat="1" applyFont="1" applyFill="1" applyBorder="1" applyAlignment="1" applyProtection="1">
      <alignment horizontal="center" vertical="center" wrapText="1"/>
    </xf>
    <xf numFmtId="164" fontId="10" fillId="10" borderId="7" xfId="7" applyNumberFormat="1" applyFont="1" applyFill="1" applyBorder="1" applyAlignment="1" applyProtection="1">
      <alignment horizontal="center" vertical="center" wrapText="1"/>
    </xf>
    <xf numFmtId="4" fontId="0" fillId="0" borderId="7" xfId="1" applyNumberFormat="1" applyFont="1" applyFill="1" applyBorder="1" applyProtection="1">
      <protection locked="0"/>
    </xf>
    <xf numFmtId="0" fontId="9" fillId="11" borderId="0" xfId="0" applyFont="1" applyFill="1" applyBorder="1" applyAlignment="1" applyProtection="1">
      <alignment horizontal="center" vertical="center"/>
    </xf>
    <xf numFmtId="0" fontId="10" fillId="11" borderId="0" xfId="6" quotePrefix="1" applyFont="1" applyFill="1" applyBorder="1" applyAlignment="1" applyProtection="1">
      <alignment horizontal="center" vertical="center"/>
    </xf>
    <xf numFmtId="4" fontId="10" fillId="11" borderId="0" xfId="6" quotePrefix="1" applyNumberFormat="1" applyFont="1" applyFill="1" applyBorder="1" applyAlignment="1" applyProtection="1">
      <alignment horizontal="center" vertical="center"/>
    </xf>
    <xf numFmtId="165" fontId="10" fillId="10" borderId="7" xfId="9" applyNumberFormat="1" applyFont="1" applyFill="1" applyBorder="1" applyAlignment="1" applyProtection="1">
      <alignment horizontal="center" vertical="center" wrapText="1"/>
    </xf>
    <xf numFmtId="164" fontId="10" fillId="10" borderId="7" xfId="9" applyNumberFormat="1" applyFont="1" applyFill="1" applyBorder="1" applyAlignment="1" applyProtection="1">
      <alignment horizontal="center" vertical="center" wrapText="1"/>
    </xf>
    <xf numFmtId="0" fontId="9" fillId="11" borderId="0" xfId="0" applyFont="1" applyFill="1" applyBorder="1" applyAlignment="1" applyProtection="1">
      <alignment horizontal="center" vertical="center" wrapText="1"/>
    </xf>
    <xf numFmtId="0" fontId="10" fillId="10" borderId="7" xfId="10" applyFont="1" applyFill="1" applyBorder="1" applyAlignment="1" applyProtection="1">
      <alignment horizontal="center" vertical="center" wrapText="1"/>
    </xf>
    <xf numFmtId="4" fontId="10" fillId="10" borderId="7" xfId="10" applyNumberFormat="1" applyFont="1" applyFill="1" applyBorder="1" applyAlignment="1" applyProtection="1">
      <alignment horizontal="center" vertical="center" wrapText="1"/>
    </xf>
    <xf numFmtId="0" fontId="10" fillId="11" borderId="0" xfId="0" quotePrefix="1" applyFont="1" applyFill="1" applyBorder="1" applyAlignment="1" applyProtection="1">
      <alignment horizontal="center" vertical="center"/>
    </xf>
    <xf numFmtId="0" fontId="10" fillId="11" borderId="0" xfId="7" quotePrefix="1" applyFont="1" applyFill="1" applyBorder="1" applyAlignment="1" applyProtection="1">
      <alignment horizontal="center" vertical="center"/>
    </xf>
    <xf numFmtId="0" fontId="15" fillId="0" borderId="0" xfId="0" applyFont="1" applyAlignment="1" applyProtection="1">
      <alignment horizontal="center" vertical="center" wrapText="1"/>
    </xf>
    <xf numFmtId="0" fontId="15" fillId="0" borderId="7" xfId="0" applyFont="1" applyBorder="1" applyAlignment="1" applyProtection="1">
      <alignment horizontal="center" vertical="center" wrapText="1"/>
    </xf>
    <xf numFmtId="0" fontId="16" fillId="0" borderId="7" xfId="0" applyFont="1" applyBorder="1" applyProtection="1"/>
    <xf numFmtId="0" fontId="16" fillId="0" borderId="6" xfId="0" applyFont="1" applyFill="1" applyBorder="1" applyProtection="1"/>
    <xf numFmtId="0" fontId="16" fillId="0" borderId="7" xfId="0" applyFont="1" applyFill="1" applyBorder="1" applyProtection="1"/>
    <xf numFmtId="0" fontId="16" fillId="0" borderId="44" xfId="0" applyFont="1" applyFill="1" applyBorder="1" applyProtection="1"/>
    <xf numFmtId="0" fontId="16" fillId="0" borderId="0" xfId="0" applyFont="1" applyProtection="1"/>
    <xf numFmtId="0" fontId="16" fillId="0" borderId="44" xfId="0" applyFont="1" applyBorder="1" applyProtection="1"/>
    <xf numFmtId="0" fontId="16" fillId="0" borderId="0" xfId="0" applyFont="1" applyFill="1" applyProtection="1"/>
    <xf numFmtId="0" fontId="5" fillId="10" borderId="25" xfId="0" applyFont="1" applyFill="1" applyBorder="1" applyAlignment="1" applyProtection="1">
      <alignment horizontal="center" vertical="center" wrapText="1"/>
    </xf>
    <xf numFmtId="0" fontId="10" fillId="10" borderId="7" xfId="4" applyFont="1" applyFill="1" applyBorder="1" applyAlignment="1" applyProtection="1">
      <alignment horizontal="center" vertical="center" wrapText="1"/>
    </xf>
    <xf numFmtId="0" fontId="3" fillId="10" borderId="51" xfId="0" applyFont="1" applyFill="1" applyBorder="1" applyAlignment="1" applyProtection="1">
      <alignment horizontal="center"/>
    </xf>
    <xf numFmtId="0" fontId="6" fillId="10" borderId="47" xfId="0" applyFont="1" applyFill="1" applyBorder="1" applyProtection="1"/>
    <xf numFmtId="0" fontId="6" fillId="10" borderId="48" xfId="0" applyFont="1" applyFill="1" applyBorder="1" applyProtection="1"/>
    <xf numFmtId="0" fontId="6" fillId="10" borderId="54" xfId="0" applyFont="1" applyFill="1" applyBorder="1" applyProtection="1"/>
    <xf numFmtId="0" fontId="5" fillId="10" borderId="2" xfId="0" applyFont="1" applyFill="1" applyBorder="1" applyAlignment="1" applyProtection="1">
      <alignment horizontal="left" vertical="center" wrapText="1"/>
    </xf>
    <xf numFmtId="4" fontId="9" fillId="0" borderId="57" xfId="8" applyNumberFormat="1" applyFont="1" applyFill="1" applyBorder="1" applyProtection="1">
      <protection locked="0"/>
    </xf>
    <xf numFmtId="4" fontId="11" fillId="0" borderId="21" xfId="0" applyNumberFormat="1" applyFont="1" applyFill="1" applyBorder="1" applyProtection="1">
      <protection locked="0"/>
    </xf>
    <xf numFmtId="4" fontId="12" fillId="0" borderId="6" xfId="3" applyNumberFormat="1" applyFont="1" applyFill="1" applyBorder="1" applyProtection="1">
      <protection locked="0"/>
    </xf>
    <xf numFmtId="4" fontId="10" fillId="0" borderId="6" xfId="3" applyNumberFormat="1" applyFont="1" applyFill="1" applyBorder="1" applyProtection="1">
      <protection locked="0"/>
    </xf>
    <xf numFmtId="4" fontId="11" fillId="0" borderId="6" xfId="0" applyNumberFormat="1" applyFont="1" applyFill="1" applyBorder="1" applyProtection="1">
      <protection locked="0"/>
    </xf>
    <xf numFmtId="4" fontId="11" fillId="0" borderId="58" xfId="0" applyNumberFormat="1" applyFont="1" applyFill="1" applyBorder="1" applyProtection="1">
      <protection locked="0"/>
    </xf>
    <xf numFmtId="49" fontId="5" fillId="10" borderId="51" xfId="0" applyNumberFormat="1" applyFont="1" applyFill="1" applyBorder="1" applyAlignment="1" applyProtection="1">
      <alignment horizontal="left" vertical="center" wrapText="1"/>
    </xf>
    <xf numFmtId="49" fontId="6" fillId="10" borderId="9" xfId="0" applyNumberFormat="1" applyFont="1" applyFill="1" applyBorder="1" applyAlignment="1" applyProtection="1">
      <alignment horizontal="left" vertical="center" indent="1"/>
    </xf>
    <xf numFmtId="49" fontId="6" fillId="10" borderId="10" xfId="0" applyNumberFormat="1" applyFont="1" applyFill="1" applyBorder="1" applyAlignment="1" applyProtection="1">
      <alignment horizontal="left" vertical="center" indent="1"/>
    </xf>
    <xf numFmtId="49" fontId="5" fillId="10" borderId="55" xfId="0" applyNumberFormat="1" applyFont="1" applyFill="1" applyBorder="1" applyAlignment="1" applyProtection="1">
      <alignment horizontal="left" vertical="center"/>
    </xf>
    <xf numFmtId="49" fontId="6" fillId="10" borderId="5" xfId="0" applyNumberFormat="1" applyFont="1" applyFill="1" applyBorder="1" applyAlignment="1" applyProtection="1">
      <alignment horizontal="left" vertical="center" indent="1"/>
    </xf>
    <xf numFmtId="49" fontId="7" fillId="10" borderId="9" xfId="0" applyNumberFormat="1" applyFont="1" applyFill="1" applyBorder="1" applyAlignment="1" applyProtection="1">
      <alignment horizontal="left" vertical="center" indent="1"/>
    </xf>
    <xf numFmtId="49" fontId="6" fillId="10" borderId="49" xfId="0" applyNumberFormat="1" applyFont="1" applyFill="1" applyBorder="1" applyAlignment="1" applyProtection="1">
      <alignment horizontal="left" vertical="center" indent="1"/>
    </xf>
    <xf numFmtId="49" fontId="7" fillId="10" borderId="10" xfId="0" applyNumberFormat="1" applyFont="1" applyFill="1" applyBorder="1" applyAlignment="1" applyProtection="1">
      <alignment horizontal="left" vertical="center" indent="1"/>
    </xf>
    <xf numFmtId="49" fontId="5" fillId="10" borderId="60" xfId="0" applyNumberFormat="1" applyFont="1" applyFill="1" applyBorder="1" applyAlignment="1" applyProtection="1">
      <alignment horizontal="left" vertical="center"/>
    </xf>
    <xf numFmtId="49" fontId="5" fillId="10" borderId="9" xfId="0" applyNumberFormat="1" applyFont="1" applyFill="1" applyBorder="1" applyAlignment="1" applyProtection="1">
      <alignment horizontal="left" vertical="center"/>
    </xf>
    <xf numFmtId="49" fontId="5" fillId="10" borderId="10" xfId="0" applyNumberFormat="1" applyFont="1" applyFill="1" applyBorder="1" applyAlignment="1" applyProtection="1">
      <alignment horizontal="left" vertical="center"/>
    </xf>
    <xf numFmtId="0" fontId="5" fillId="10" borderId="41" xfId="0" quotePrefix="1" applyFont="1" applyFill="1" applyBorder="1" applyAlignment="1" applyProtection="1">
      <alignment horizontal="center" vertical="center" wrapText="1"/>
    </xf>
    <xf numFmtId="0" fontId="5" fillId="10" borderId="20" xfId="0" quotePrefix="1" applyFont="1" applyFill="1" applyBorder="1" applyAlignment="1" applyProtection="1">
      <alignment horizontal="center" vertical="center" wrapText="1"/>
    </xf>
    <xf numFmtId="0" fontId="5" fillId="10" borderId="17" xfId="0" applyFont="1" applyFill="1" applyBorder="1" applyAlignment="1" applyProtection="1">
      <alignment horizontal="left" vertical="center" wrapText="1"/>
    </xf>
    <xf numFmtId="0" fontId="5" fillId="10" borderId="17" xfId="0" applyFont="1" applyFill="1" applyBorder="1" applyProtection="1"/>
    <xf numFmtId="49" fontId="7" fillId="10" borderId="50" xfId="0" applyNumberFormat="1" applyFont="1" applyFill="1" applyBorder="1" applyAlignment="1" applyProtection="1">
      <alignment horizontal="left" vertical="center" indent="1"/>
    </xf>
    <xf numFmtId="49" fontId="7" fillId="10" borderId="54" xfId="0" applyNumberFormat="1" applyFont="1" applyFill="1" applyBorder="1" applyAlignment="1" applyProtection="1">
      <alignment horizontal="left" vertical="center" indent="1"/>
    </xf>
    <xf numFmtId="2" fontId="0" fillId="0" borderId="39" xfId="2" applyNumberFormat="1" applyFont="1" applyFill="1" applyBorder="1" applyProtection="1">
      <protection locked="0"/>
    </xf>
    <xf numFmtId="2" fontId="0" fillId="0" borderId="8" xfId="2" applyNumberFormat="1" applyFont="1" applyFill="1" applyBorder="1" applyProtection="1">
      <protection locked="0"/>
    </xf>
    <xf numFmtId="2" fontId="0" fillId="0" borderId="14" xfId="0" applyNumberFormat="1" applyFill="1" applyBorder="1" applyProtection="1">
      <protection locked="0"/>
    </xf>
    <xf numFmtId="2" fontId="0" fillId="0" borderId="16" xfId="0" applyNumberFormat="1" applyFill="1" applyBorder="1" applyProtection="1">
      <protection locked="0"/>
    </xf>
    <xf numFmtId="0" fontId="16" fillId="0" borderId="40" xfId="0" applyFont="1" applyBorder="1" applyProtection="1"/>
    <xf numFmtId="0" fontId="16" fillId="0" borderId="42" xfId="0" applyFont="1" applyBorder="1" applyProtection="1"/>
    <xf numFmtId="0" fontId="11" fillId="10" borderId="7" xfId="4" quotePrefix="1" applyFont="1" applyFill="1" applyBorder="1" applyAlignment="1" applyProtection="1">
      <alignment horizontal="center" vertical="center" wrapText="1"/>
    </xf>
    <xf numFmtId="0" fontId="11" fillId="10" borderId="7" xfId="5" quotePrefix="1" applyFont="1" applyFill="1" applyBorder="1" applyAlignment="1" applyProtection="1">
      <alignment horizontal="center" vertical="center" wrapText="1"/>
    </xf>
    <xf numFmtId="0" fontId="11" fillId="10" borderId="7" xfId="6" quotePrefix="1" applyFont="1" applyFill="1" applyBorder="1" applyAlignment="1" applyProtection="1">
      <alignment horizontal="center" vertical="center"/>
    </xf>
    <xf numFmtId="164" fontId="11" fillId="10" borderId="7" xfId="6" quotePrefix="1" applyNumberFormat="1" applyFont="1" applyFill="1" applyBorder="1" applyAlignment="1" applyProtection="1">
      <alignment horizontal="center" vertical="center"/>
    </xf>
    <xf numFmtId="165" fontId="10" fillId="10" borderId="7" xfId="7" applyNumberFormat="1" applyFont="1" applyFill="1" applyBorder="1" applyAlignment="1" applyProtection="1">
      <alignment horizontal="center" vertical="center" wrapText="1"/>
    </xf>
    <xf numFmtId="4" fontId="13" fillId="13" borderId="6" xfId="0" applyNumberFormat="1" applyFont="1" applyFill="1" applyBorder="1" applyProtection="1"/>
    <xf numFmtId="4" fontId="11" fillId="13" borderId="7" xfId="0" applyNumberFormat="1" applyFont="1" applyFill="1" applyBorder="1" applyProtection="1"/>
    <xf numFmtId="4" fontId="11" fillId="13" borderId="40" xfId="0" applyNumberFormat="1" applyFont="1" applyFill="1" applyBorder="1" applyProtection="1"/>
    <xf numFmtId="4" fontId="10" fillId="13" borderId="8" xfId="3" applyNumberFormat="1" applyFont="1" applyFill="1" applyBorder="1" applyProtection="1"/>
    <xf numFmtId="4" fontId="12" fillId="13" borderId="39" xfId="3" applyNumberFormat="1" applyFont="1" applyFill="1" applyBorder="1" applyProtection="1"/>
    <xf numFmtId="4" fontId="13" fillId="13" borderId="7" xfId="0" applyNumberFormat="1" applyFont="1" applyFill="1" applyBorder="1" applyProtection="1"/>
    <xf numFmtId="4" fontId="10" fillId="13" borderId="6" xfId="0" applyNumberFormat="1" applyFont="1" applyFill="1" applyBorder="1" applyProtection="1"/>
    <xf numFmtId="4" fontId="10" fillId="13" borderId="7" xfId="0" applyNumberFormat="1" applyFont="1" applyFill="1" applyBorder="1" applyProtection="1"/>
    <xf numFmtId="4" fontId="10" fillId="13" borderId="39" xfId="0" applyNumberFormat="1" applyFont="1" applyFill="1" applyBorder="1" applyProtection="1"/>
    <xf numFmtId="4" fontId="10" fillId="13" borderId="6" xfId="3" applyNumberFormat="1" applyFont="1" applyFill="1" applyBorder="1" applyProtection="1"/>
    <xf numFmtId="4" fontId="10" fillId="13" borderId="7" xfId="3" applyNumberFormat="1" applyFont="1" applyFill="1" applyBorder="1" applyProtection="1"/>
    <xf numFmtId="4" fontId="10" fillId="13" borderId="39" xfId="3" applyNumberFormat="1" applyFont="1" applyFill="1" applyBorder="1" applyProtection="1"/>
    <xf numFmtId="4" fontId="9" fillId="13" borderId="36" xfId="3" applyNumberFormat="1" applyFont="1" applyFill="1" applyBorder="1" applyProtection="1"/>
    <xf numFmtId="4" fontId="9" fillId="13" borderId="37" xfId="3" applyNumberFormat="1" applyFont="1" applyFill="1" applyBorder="1" applyProtection="1"/>
    <xf numFmtId="4" fontId="9" fillId="13" borderId="38" xfId="3" applyNumberFormat="1" applyFont="1" applyFill="1" applyBorder="1" applyProtection="1"/>
    <xf numFmtId="4" fontId="9" fillId="13" borderId="34" xfId="3" applyNumberFormat="1" applyFont="1" applyFill="1" applyBorder="1" applyProtection="1"/>
    <xf numFmtId="4" fontId="9" fillId="13" borderId="6" xfId="3" applyNumberFormat="1" applyFont="1" applyFill="1" applyBorder="1" applyProtection="1"/>
    <xf numFmtId="4" fontId="9" fillId="13" borderId="7" xfId="3" applyNumberFormat="1" applyFont="1" applyFill="1" applyBorder="1" applyProtection="1"/>
    <xf numFmtId="4" fontId="9" fillId="13" borderId="8" xfId="3" applyNumberFormat="1" applyFont="1" applyFill="1" applyBorder="1" applyProtection="1"/>
    <xf numFmtId="4" fontId="9" fillId="13" borderId="40" xfId="3" applyNumberFormat="1" applyFont="1" applyFill="1" applyBorder="1" applyProtection="1"/>
    <xf numFmtId="4" fontId="9" fillId="13" borderId="11" xfId="3" applyNumberFormat="1" applyFont="1" applyFill="1" applyBorder="1" applyProtection="1"/>
    <xf numFmtId="4" fontId="9" fillId="13" borderId="12" xfId="3" applyNumberFormat="1" applyFont="1" applyFill="1" applyBorder="1" applyProtection="1"/>
    <xf numFmtId="4" fontId="9" fillId="13" borderId="31" xfId="3" applyNumberFormat="1" applyFont="1" applyFill="1" applyBorder="1" applyProtection="1"/>
    <xf numFmtId="4" fontId="10" fillId="13" borderId="7" xfId="8" applyNumberFormat="1" applyFont="1" applyFill="1" applyBorder="1" applyProtection="1"/>
    <xf numFmtId="10" fontId="10" fillId="12" borderId="14" xfId="2" applyNumberFormat="1" applyFont="1" applyFill="1" applyBorder="1" applyProtection="1"/>
    <xf numFmtId="10" fontId="10" fillId="12" borderId="16" xfId="2" applyNumberFormat="1" applyFont="1" applyFill="1" applyBorder="1" applyProtection="1"/>
    <xf numFmtId="0" fontId="0" fillId="12" borderId="14" xfId="0" applyFill="1" applyBorder="1" applyProtection="1"/>
    <xf numFmtId="0" fontId="0" fillId="12" borderId="16" xfId="0" applyFill="1" applyBorder="1" applyProtection="1"/>
    <xf numFmtId="0" fontId="15" fillId="14" borderId="0" xfId="0" applyFont="1" applyFill="1" applyAlignment="1" applyProtection="1">
      <alignment horizontal="center" vertical="center" wrapText="1"/>
    </xf>
    <xf numFmtId="0" fontId="16" fillId="14" borderId="7" xfId="0" applyFont="1" applyFill="1" applyBorder="1" applyProtection="1"/>
    <xf numFmtId="0" fontId="16" fillId="14" borderId="0" xfId="0" applyFont="1" applyFill="1" applyProtection="1"/>
    <xf numFmtId="0" fontId="15" fillId="14" borderId="7" xfId="0" applyFont="1" applyFill="1" applyBorder="1" applyAlignment="1" applyProtection="1">
      <alignment horizontal="center" vertical="center" wrapText="1"/>
    </xf>
    <xf numFmtId="49" fontId="5" fillId="13" borderId="14" xfId="0" applyNumberFormat="1" applyFont="1" applyFill="1" applyBorder="1" applyAlignment="1" applyProtection="1">
      <alignment horizontal="left" vertical="center"/>
    </xf>
    <xf numFmtId="0" fontId="6" fillId="10" borderId="40" xfId="0" applyFont="1" applyFill="1" applyBorder="1" applyAlignment="1" applyProtection="1">
      <alignment horizontal="left" indent="3"/>
    </xf>
    <xf numFmtId="0" fontId="6" fillId="10" borderId="31" xfId="0" applyFont="1" applyFill="1" applyBorder="1" applyAlignment="1" applyProtection="1">
      <alignment horizontal="left" indent="3"/>
    </xf>
    <xf numFmtId="4" fontId="10" fillId="0" borderId="14" xfId="2" applyNumberFormat="1" applyFont="1" applyFill="1" applyBorder="1" applyProtection="1">
      <protection locked="0"/>
    </xf>
    <xf numFmtId="4" fontId="10" fillId="0" borderId="16" xfId="2" applyNumberFormat="1" applyFont="1" applyFill="1" applyBorder="1" applyProtection="1">
      <protection locked="0"/>
    </xf>
    <xf numFmtId="0" fontId="6" fillId="10" borderId="50" xfId="0" applyFont="1" applyFill="1" applyBorder="1" applyAlignment="1" applyProtection="1">
      <alignment horizontal="left" indent="3"/>
    </xf>
    <xf numFmtId="4" fontId="0" fillId="0" borderId="18" xfId="2" applyNumberFormat="1" applyFont="1" applyFill="1" applyBorder="1" applyProtection="1">
      <protection locked="0"/>
    </xf>
    <xf numFmtId="4" fontId="0" fillId="0" borderId="19" xfId="2" applyNumberFormat="1" applyFont="1" applyFill="1" applyBorder="1" applyProtection="1">
      <protection locked="0"/>
    </xf>
    <xf numFmtId="0" fontId="6" fillId="10" borderId="47" xfId="0" applyFont="1" applyFill="1" applyBorder="1" applyAlignment="1" applyProtection="1">
      <alignment horizontal="left" indent="3"/>
    </xf>
    <xf numFmtId="4" fontId="0" fillId="0" borderId="39" xfId="2" applyNumberFormat="1" applyFont="1" applyFill="1" applyBorder="1" applyProtection="1">
      <protection locked="0"/>
    </xf>
    <xf numFmtId="4" fontId="0" fillId="0" borderId="8" xfId="2" applyNumberFormat="1" applyFont="1" applyFill="1" applyBorder="1" applyProtection="1">
      <protection locked="0"/>
    </xf>
    <xf numFmtId="0" fontId="6" fillId="10" borderId="54" xfId="0" applyFont="1" applyFill="1" applyBorder="1" applyAlignment="1" applyProtection="1">
      <alignment horizontal="left" indent="3"/>
    </xf>
    <xf numFmtId="4" fontId="0" fillId="0" borderId="29" xfId="2" applyNumberFormat="1" applyFont="1" applyFill="1" applyBorder="1" applyProtection="1">
      <protection locked="0"/>
    </xf>
    <xf numFmtId="4" fontId="0" fillId="0" borderId="13" xfId="2" applyNumberFormat="1" applyFont="1" applyFill="1" applyBorder="1" applyProtection="1">
      <protection locked="0"/>
    </xf>
    <xf numFmtId="0" fontId="6" fillId="10" borderId="35" xfId="0" applyFont="1" applyFill="1" applyBorder="1" applyAlignment="1" applyProtection="1">
      <alignment horizontal="left" indent="3"/>
    </xf>
    <xf numFmtId="0" fontId="6" fillId="10" borderId="8" xfId="0" applyFont="1" applyFill="1" applyBorder="1" applyAlignment="1" applyProtection="1">
      <alignment horizontal="left" indent="3"/>
    </xf>
    <xf numFmtId="0" fontId="6" fillId="10" borderId="13" xfId="0" applyFont="1" applyFill="1" applyBorder="1" applyAlignment="1" applyProtection="1">
      <alignment horizontal="left" indent="3"/>
    </xf>
    <xf numFmtId="0" fontId="6" fillId="10" borderId="23" xfId="0" applyFont="1" applyFill="1" applyBorder="1" applyAlignment="1" applyProtection="1">
      <alignment horizontal="left" indent="3"/>
    </xf>
    <xf numFmtId="0" fontId="7" fillId="10" borderId="40" xfId="0" applyFont="1" applyFill="1" applyBorder="1" applyAlignment="1" applyProtection="1">
      <alignment horizontal="left" indent="6"/>
    </xf>
    <xf numFmtId="0" fontId="7" fillId="10" borderId="40" xfId="0" applyFont="1" applyFill="1" applyBorder="1" applyAlignment="1" applyProtection="1">
      <alignment horizontal="left" vertical="center" wrapText="1" indent="6"/>
    </xf>
    <xf numFmtId="0" fontId="7" fillId="10" borderId="42" xfId="0" applyFont="1" applyFill="1" applyBorder="1" applyAlignment="1" applyProtection="1">
      <alignment horizontal="left" indent="6"/>
    </xf>
    <xf numFmtId="0" fontId="6" fillId="10" borderId="42" xfId="0" applyFont="1" applyFill="1" applyBorder="1" applyAlignment="1" applyProtection="1">
      <alignment horizontal="left" indent="3"/>
    </xf>
    <xf numFmtId="0" fontId="5" fillId="10" borderId="2" xfId="0" applyFont="1" applyFill="1" applyBorder="1" applyProtection="1"/>
    <xf numFmtId="49" fontId="5" fillId="10" borderId="51" xfId="0" applyNumberFormat="1" applyFont="1" applyFill="1" applyBorder="1" applyAlignment="1" applyProtection="1">
      <alignment horizontal="left" vertical="center"/>
    </xf>
    <xf numFmtId="0" fontId="0" fillId="10" borderId="35" xfId="0" applyFill="1" applyBorder="1" applyAlignment="1" applyProtection="1">
      <alignment horizontal="left" indent="3"/>
    </xf>
    <xf numFmtId="49" fontId="6" fillId="10" borderId="60" xfId="0" applyNumberFormat="1" applyFont="1" applyFill="1" applyBorder="1" applyAlignment="1" applyProtection="1">
      <alignment horizontal="right" vertical="center"/>
    </xf>
    <xf numFmtId="0" fontId="7" fillId="10" borderId="8" xfId="0" applyFont="1" applyFill="1" applyBorder="1" applyAlignment="1" applyProtection="1">
      <alignment horizontal="left" indent="6"/>
    </xf>
    <xf numFmtId="0" fontId="0" fillId="10" borderId="8" xfId="0" applyFill="1" applyBorder="1" applyAlignment="1" applyProtection="1">
      <alignment horizontal="left" indent="3"/>
    </xf>
    <xf numFmtId="0" fontId="7" fillId="10" borderId="13" xfId="0" applyFont="1" applyFill="1" applyBorder="1" applyAlignment="1" applyProtection="1">
      <alignment horizontal="left" indent="6"/>
    </xf>
    <xf numFmtId="4" fontId="9" fillId="13" borderId="57" xfId="3" applyNumberFormat="1" applyFont="1" applyFill="1" applyBorder="1" applyProtection="1"/>
    <xf numFmtId="4" fontId="14" fillId="13" borderId="15" xfId="0" applyNumberFormat="1" applyFont="1" applyFill="1" applyBorder="1" applyProtection="1"/>
    <xf numFmtId="4" fontId="9" fillId="13" borderId="15" xfId="3" applyNumberFormat="1" applyFont="1" applyFill="1" applyBorder="1" applyProtection="1"/>
    <xf numFmtId="4" fontId="14" fillId="13" borderId="17" xfId="0" applyNumberFormat="1" applyFont="1" applyFill="1" applyBorder="1" applyProtection="1"/>
    <xf numFmtId="4" fontId="9" fillId="13" borderId="14" xfId="3" applyNumberFormat="1" applyFont="1" applyFill="1" applyBorder="1" applyProtection="1"/>
    <xf numFmtId="4" fontId="9" fillId="0" borderId="16" xfId="3" applyNumberFormat="1" applyFont="1" applyFill="1" applyBorder="1" applyProtection="1">
      <protection locked="0"/>
    </xf>
    <xf numFmtId="4" fontId="11" fillId="13" borderId="36" xfId="0" applyNumberFormat="1" applyFont="1" applyFill="1" applyBorder="1" applyProtection="1"/>
    <xf numFmtId="4" fontId="11" fillId="13" borderId="37" xfId="0" applyNumberFormat="1" applyFont="1" applyFill="1" applyBorder="1" applyProtection="1"/>
    <xf numFmtId="4" fontId="11" fillId="13" borderId="38" xfId="0" applyNumberFormat="1" applyFont="1" applyFill="1" applyBorder="1" applyProtection="1"/>
    <xf numFmtId="4" fontId="10" fillId="13" borderId="34" xfId="0" applyNumberFormat="1" applyFont="1" applyFill="1" applyBorder="1" applyProtection="1"/>
    <xf numFmtId="4" fontId="10" fillId="0" borderId="35" xfId="0" applyNumberFormat="1" applyFont="1" applyFill="1" applyBorder="1" applyProtection="1">
      <protection locked="0"/>
    </xf>
    <xf numFmtId="4" fontId="9" fillId="0" borderId="6" xfId="3" applyNumberFormat="1" applyFont="1" applyFill="1" applyBorder="1" applyProtection="1">
      <protection locked="0"/>
    </xf>
    <xf numFmtId="4" fontId="14" fillId="13" borderId="7" xfId="0" applyNumberFormat="1" applyFont="1" applyFill="1" applyBorder="1" applyProtection="1"/>
    <xf numFmtId="4" fontId="9" fillId="13" borderId="29" xfId="3" applyNumberFormat="1" applyFont="1" applyFill="1" applyBorder="1" applyProtection="1"/>
    <xf numFmtId="4" fontId="9" fillId="0" borderId="13" xfId="3" applyNumberFormat="1" applyFont="1" applyFill="1" applyBorder="1" applyProtection="1">
      <protection locked="0"/>
    </xf>
    <xf numFmtId="0" fontId="20" fillId="12" borderId="0" xfId="0" applyFont="1" applyFill="1" applyAlignment="1">
      <alignment vertical="top"/>
    </xf>
    <xf numFmtId="0" fontId="20" fillId="12" borderId="0" xfId="0" applyFont="1" applyFill="1" applyAlignment="1">
      <alignment horizontal="left" vertical="top"/>
    </xf>
    <xf numFmtId="0" fontId="21" fillId="0" borderId="65" xfId="0" applyFont="1" applyFill="1" applyBorder="1" applyAlignment="1">
      <alignment vertical="top"/>
    </xf>
    <xf numFmtId="0" fontId="21" fillId="0" borderId="65" xfId="0" applyFont="1" applyFill="1" applyBorder="1" applyAlignment="1">
      <alignment horizontal="left" vertical="top"/>
    </xf>
    <xf numFmtId="0" fontId="22" fillId="0" borderId="65" xfId="0" applyFont="1" applyFill="1" applyBorder="1" applyAlignment="1">
      <alignment horizontal="left" vertical="top"/>
    </xf>
    <xf numFmtId="0" fontId="21" fillId="0" borderId="66" xfId="0" applyFont="1" applyFill="1" applyBorder="1" applyAlignment="1">
      <alignment vertical="top"/>
    </xf>
    <xf numFmtId="0" fontId="21" fillId="0" borderId="66" xfId="0" applyFont="1" applyFill="1" applyBorder="1" applyAlignment="1">
      <alignment horizontal="left" vertical="top"/>
    </xf>
    <xf numFmtId="0" fontId="21" fillId="0" borderId="0" xfId="0" applyFont="1" applyFill="1" applyAlignment="1">
      <alignment vertical="top"/>
    </xf>
    <xf numFmtId="0" fontId="21" fillId="0" borderId="0" xfId="0" applyFont="1" applyFill="1" applyAlignment="1">
      <alignment horizontal="left" vertical="top"/>
    </xf>
    <xf numFmtId="0" fontId="20" fillId="12" borderId="0" xfId="0" applyFont="1" applyFill="1" applyAlignment="1">
      <alignment horizontal="left" vertical="top" wrapText="1"/>
    </xf>
    <xf numFmtId="0" fontId="21" fillId="0" borderId="65" xfId="0" applyFont="1" applyFill="1" applyBorder="1" applyAlignment="1">
      <alignment horizontal="left" vertical="top" wrapText="1"/>
    </xf>
    <xf numFmtId="0" fontId="21" fillId="0" borderId="66" xfId="0"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Alignment="1">
      <alignment wrapText="1"/>
    </xf>
    <xf numFmtId="0" fontId="20" fillId="12" borderId="0" xfId="0" applyFont="1" applyFill="1" applyAlignment="1">
      <alignment vertical="top" wrapText="1"/>
    </xf>
    <xf numFmtId="0" fontId="21" fillId="0" borderId="65" xfId="0" applyFont="1" applyFill="1" applyBorder="1" applyAlignment="1">
      <alignment vertical="top" wrapText="1"/>
    </xf>
    <xf numFmtId="0" fontId="21" fillId="0" borderId="66" xfId="0" applyFont="1" applyFill="1" applyBorder="1" applyAlignment="1">
      <alignment vertical="top" wrapText="1"/>
    </xf>
    <xf numFmtId="0" fontId="3" fillId="0" borderId="0" xfId="0" applyFont="1"/>
    <xf numFmtId="49" fontId="8" fillId="10" borderId="51" xfId="0" applyNumberFormat="1" applyFont="1" applyFill="1" applyBorder="1" applyAlignment="1" applyProtection="1">
      <alignment horizontal="right"/>
    </xf>
    <xf numFmtId="49" fontId="0" fillId="12" borderId="14" xfId="0" applyNumberFormat="1" applyFill="1" applyBorder="1" applyProtection="1"/>
    <xf numFmtId="49" fontId="17" fillId="13" borderId="51" xfId="0" applyNumberFormat="1" applyFont="1" applyFill="1" applyBorder="1" applyAlignment="1" applyProtection="1">
      <alignment horizontal="right"/>
    </xf>
    <xf numFmtId="49" fontId="12" fillId="10" borderId="7" xfId="0" applyNumberFormat="1" applyFont="1" applyFill="1" applyBorder="1" applyAlignment="1" applyProtection="1">
      <alignment horizontal="center" vertical="center" wrapText="1"/>
    </xf>
    <xf numFmtId="49" fontId="7" fillId="10" borderId="7" xfId="0" applyNumberFormat="1" applyFont="1" applyFill="1" applyBorder="1" applyAlignment="1" applyProtection="1">
      <alignment horizontal="center"/>
    </xf>
    <xf numFmtId="49" fontId="8" fillId="10" borderId="7" xfId="0" applyNumberFormat="1" applyFont="1" applyFill="1" applyBorder="1" applyAlignment="1" applyProtection="1">
      <alignment horizontal="center"/>
    </xf>
    <xf numFmtId="49" fontId="0" fillId="10" borderId="7" xfId="0" applyNumberFormat="1" applyFill="1" applyBorder="1" applyProtection="1"/>
    <xf numFmtId="49" fontId="8" fillId="10" borderId="7" xfId="0" applyNumberFormat="1" applyFont="1" applyFill="1" applyBorder="1" applyProtection="1"/>
    <xf numFmtId="49" fontId="14" fillId="11" borderId="0" xfId="0" applyNumberFormat="1" applyFont="1" applyFill="1" applyBorder="1" applyAlignment="1" applyProtection="1">
      <alignment horizontal="center" vertical="center" wrapText="1"/>
    </xf>
    <xf numFmtId="49" fontId="10" fillId="10" borderId="7" xfId="0" applyNumberFormat="1" applyFont="1" applyFill="1" applyBorder="1" applyProtection="1"/>
    <xf numFmtId="49" fontId="9" fillId="0" borderId="0" xfId="0" applyNumberFormat="1" applyFont="1" applyBorder="1" applyAlignment="1" applyProtection="1">
      <alignment horizontal="center" vertical="center" wrapText="1"/>
    </xf>
    <xf numFmtId="49" fontId="8" fillId="10" borderId="7" xfId="2" applyNumberFormat="1" applyFont="1" applyFill="1" applyBorder="1" applyProtection="1"/>
    <xf numFmtId="49" fontId="9" fillId="11" borderId="0" xfId="0" applyNumberFormat="1" applyFont="1" applyFill="1" applyAlignment="1" applyProtection="1">
      <alignment horizontal="center" vertical="center" wrapText="1"/>
    </xf>
    <xf numFmtId="49" fontId="0" fillId="10" borderId="7" xfId="1" applyNumberFormat="1" applyFont="1" applyFill="1" applyBorder="1" applyProtection="1"/>
    <xf numFmtId="49" fontId="9" fillId="11" borderId="0" xfId="0" applyNumberFormat="1" applyFont="1" applyFill="1" applyBorder="1" applyAlignment="1" applyProtection="1">
      <alignment horizontal="center" vertical="center" wrapText="1"/>
    </xf>
    <xf numFmtId="0" fontId="10" fillId="10" borderId="7" xfId="4" applyFont="1" applyFill="1" applyBorder="1" applyAlignment="1" applyProtection="1">
      <alignment horizontal="center" vertical="center" wrapText="1"/>
    </xf>
    <xf numFmtId="0" fontId="0" fillId="0" borderId="0" xfId="0" applyFill="1" applyProtection="1">
      <protection locked="0"/>
    </xf>
    <xf numFmtId="0" fontId="5" fillId="10" borderId="2" xfId="0"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6" fillId="10" borderId="23" xfId="0" applyFont="1" applyFill="1" applyBorder="1" applyAlignment="1" applyProtection="1">
      <alignment horizontal="center" vertical="center" wrapText="1"/>
    </xf>
    <xf numFmtId="0" fontId="6" fillId="10" borderId="21" xfId="0" applyFont="1" applyFill="1" applyBorder="1" applyAlignment="1" applyProtection="1">
      <alignment horizontal="center" vertical="center" wrapText="1"/>
    </xf>
    <xf numFmtId="0" fontId="6" fillId="10" borderId="50" xfId="0" applyFont="1" applyFill="1" applyBorder="1" applyAlignment="1" applyProtection="1">
      <alignment horizontal="center" vertical="center" wrapText="1"/>
    </xf>
    <xf numFmtId="0" fontId="5" fillId="10" borderId="20" xfId="0" applyFont="1" applyFill="1" applyBorder="1" applyAlignment="1" applyProtection="1">
      <alignment horizontal="center" vertical="center" wrapText="1"/>
    </xf>
    <xf numFmtId="0" fontId="5" fillId="10" borderId="25" xfId="0" applyFont="1" applyFill="1" applyBorder="1" applyAlignment="1" applyProtection="1">
      <alignment horizontal="center" vertical="center" wrapText="1"/>
    </xf>
    <xf numFmtId="0" fontId="5" fillId="10" borderId="30" xfId="0" applyFont="1" applyFill="1" applyBorder="1" applyAlignment="1" applyProtection="1">
      <alignment horizontal="center" vertical="center" wrapText="1"/>
    </xf>
    <xf numFmtId="49" fontId="5" fillId="10" borderId="55" xfId="0" applyNumberFormat="1" applyFont="1" applyFill="1" applyBorder="1" applyAlignment="1" applyProtection="1">
      <alignment horizontal="center" vertical="center" wrapText="1"/>
    </xf>
    <xf numFmtId="49" fontId="5" fillId="10" borderId="56" xfId="0" applyNumberFormat="1" applyFont="1" applyFill="1" applyBorder="1" applyAlignment="1" applyProtection="1">
      <alignment horizontal="center" vertical="center" wrapText="1"/>
    </xf>
    <xf numFmtId="49" fontId="5" fillId="10" borderId="59" xfId="0" applyNumberFormat="1" applyFont="1" applyFill="1" applyBorder="1" applyAlignment="1" applyProtection="1">
      <alignment horizontal="center" vertical="center" wrapText="1"/>
    </xf>
    <xf numFmtId="0" fontId="6" fillId="10" borderId="64" xfId="0" applyFont="1" applyFill="1" applyBorder="1" applyAlignment="1" applyProtection="1">
      <alignment horizontal="center" vertical="center" wrapText="1"/>
    </xf>
    <xf numFmtId="0" fontId="5" fillId="10" borderId="50" xfId="0" applyFont="1" applyFill="1" applyBorder="1" applyAlignment="1" applyProtection="1">
      <alignment horizontal="center" vertical="center" wrapText="1"/>
    </xf>
    <xf numFmtId="0" fontId="5" fillId="10" borderId="64" xfId="0" applyFont="1" applyFill="1" applyBorder="1" applyAlignment="1" applyProtection="1">
      <alignment horizontal="center" vertical="center" wrapText="1"/>
    </xf>
    <xf numFmtId="0" fontId="5" fillId="10" borderId="18" xfId="0" applyFont="1" applyFill="1" applyBorder="1" applyAlignment="1" applyProtection="1">
      <alignment horizontal="center" vertical="center" wrapText="1"/>
    </xf>
    <xf numFmtId="0" fontId="5" fillId="10" borderId="19" xfId="0" applyFont="1" applyFill="1" applyBorder="1" applyAlignment="1" applyProtection="1">
      <alignment horizontal="center" vertical="center" wrapText="1"/>
    </xf>
    <xf numFmtId="0" fontId="5" fillId="10" borderId="46" xfId="0" applyFont="1" applyFill="1" applyBorder="1" applyAlignment="1" applyProtection="1">
      <alignment horizontal="center" vertical="center" wrapText="1"/>
    </xf>
    <xf numFmtId="0" fontId="5" fillId="10" borderId="61" xfId="0" applyFont="1" applyFill="1" applyBorder="1" applyAlignment="1" applyProtection="1">
      <alignment horizontal="center" vertical="center" wrapText="1"/>
    </xf>
    <xf numFmtId="0" fontId="5" fillId="10" borderId="28" xfId="0" applyFont="1" applyFill="1" applyBorder="1" applyAlignment="1" applyProtection="1">
      <alignment horizontal="center" vertical="center" wrapText="1"/>
    </xf>
    <xf numFmtId="0" fontId="5" fillId="10" borderId="62" xfId="0" applyFont="1" applyFill="1" applyBorder="1" applyAlignment="1" applyProtection="1">
      <alignment horizontal="center" vertical="center" wrapText="1"/>
    </xf>
    <xf numFmtId="0" fontId="5" fillId="10" borderId="52" xfId="0" applyFont="1" applyFill="1" applyBorder="1" applyAlignment="1" applyProtection="1">
      <alignment horizontal="center" vertical="center" wrapText="1"/>
    </xf>
    <xf numFmtId="0" fontId="5" fillId="10" borderId="53" xfId="0" applyFont="1" applyFill="1" applyBorder="1" applyAlignment="1" applyProtection="1">
      <alignment horizontal="center" vertical="center" wrapText="1"/>
    </xf>
    <xf numFmtId="0" fontId="14" fillId="10" borderId="7" xfId="9" applyFont="1" applyFill="1" applyBorder="1" applyAlignment="1" applyProtection="1">
      <alignment horizontal="center" vertical="center"/>
    </xf>
    <xf numFmtId="0" fontId="14" fillId="10" borderId="7" xfId="0" applyFont="1" applyFill="1" applyBorder="1" applyAlignment="1" applyProtection="1">
      <alignment horizontal="center" vertical="center" wrapText="1"/>
    </xf>
    <xf numFmtId="0" fontId="9" fillId="10" borderId="7" xfId="9" applyFont="1" applyFill="1" applyBorder="1" applyAlignment="1" applyProtection="1">
      <alignment horizontal="center" vertical="center"/>
    </xf>
    <xf numFmtId="0" fontId="9" fillId="10" borderId="7" xfId="0" applyFont="1" applyFill="1" applyBorder="1" applyAlignment="1" applyProtection="1">
      <alignment horizontal="center" vertical="center" wrapText="1"/>
    </xf>
    <xf numFmtId="0" fontId="10" fillId="10" borderId="7" xfId="9" applyFont="1" applyFill="1" applyBorder="1" applyAlignment="1" applyProtection="1">
      <alignment horizontal="center" vertical="center"/>
    </xf>
    <xf numFmtId="0" fontId="10" fillId="10" borderId="7" xfId="4" applyFont="1" applyFill="1" applyBorder="1" applyAlignment="1" applyProtection="1">
      <alignment horizontal="center" vertical="center" wrapText="1"/>
    </xf>
    <xf numFmtId="0" fontId="9" fillId="10" borderId="7" xfId="6" applyFont="1" applyFill="1" applyBorder="1" applyAlignment="1" applyProtection="1">
      <alignment horizontal="center" vertical="center"/>
    </xf>
    <xf numFmtId="0" fontId="10" fillId="10" borderId="7" xfId="6" applyFont="1" applyFill="1" applyBorder="1" applyAlignment="1" applyProtection="1">
      <alignment horizontal="center" vertical="center"/>
    </xf>
    <xf numFmtId="0" fontId="9" fillId="10" borderId="7" xfId="7" applyFont="1" applyFill="1" applyBorder="1" applyAlignment="1" applyProtection="1">
      <alignment horizontal="center" vertical="center"/>
    </xf>
    <xf numFmtId="0" fontId="9" fillId="10" borderId="40" xfId="10" applyFont="1" applyFill="1" applyBorder="1" applyAlignment="1" applyProtection="1">
      <alignment horizontal="center" vertical="center"/>
    </xf>
    <xf numFmtId="0" fontId="9" fillId="10" borderId="63" xfId="10" applyFont="1" applyFill="1" applyBorder="1" applyAlignment="1" applyProtection="1">
      <alignment horizontal="center" vertical="center"/>
    </xf>
    <xf numFmtId="0" fontId="9" fillId="10" borderId="6" xfId="10" applyFont="1" applyFill="1" applyBorder="1" applyAlignment="1" applyProtection="1">
      <alignment horizontal="center" vertical="center"/>
    </xf>
    <xf numFmtId="0" fontId="9" fillId="10" borderId="44" xfId="0" applyFont="1" applyFill="1" applyBorder="1" applyAlignment="1" applyProtection="1">
      <alignment horizontal="center" vertical="center" wrapText="1"/>
    </xf>
    <xf numFmtId="0" fontId="9" fillId="10" borderId="37" xfId="0" applyFont="1" applyFill="1" applyBorder="1" applyAlignment="1" applyProtection="1">
      <alignment horizontal="center" vertical="center" wrapText="1"/>
    </xf>
    <xf numFmtId="0" fontId="9" fillId="10" borderId="7" xfId="10" applyFont="1" applyFill="1" applyBorder="1" applyAlignment="1" applyProtection="1">
      <alignment horizontal="center" vertical="center"/>
    </xf>
    <xf numFmtId="0" fontId="10" fillId="10" borderId="7" xfId="10" applyFont="1" applyFill="1" applyBorder="1" applyAlignment="1" applyProtection="1">
      <alignment horizontal="center" vertical="center"/>
    </xf>
  </cellXfs>
  <cellStyles count="11">
    <cellStyle name="40% - Accent2" xfId="5" builtinId="35"/>
    <cellStyle name="40% - Accent3" xfId="6" builtinId="39"/>
    <cellStyle name="40% - Accent4" xfId="7" builtinId="43"/>
    <cellStyle name="40% - Accent5" xfId="9" builtinId="47"/>
    <cellStyle name="40% - Accent6" xfId="10" builtinId="51"/>
    <cellStyle name="60% - Accent1" xfId="4" builtinId="32"/>
    <cellStyle name="Accent5" xfId="8" builtinId="45"/>
    <cellStyle name="Calculation" xfId="3" builtinId="22"/>
    <cellStyle name="Currency" xfId="1" builtinId="4"/>
    <cellStyle name="Normal" xfId="0" builtinId="0"/>
    <cellStyle name="Percent" xfId="2" builtinId="5"/>
  </cellStyles>
  <dxfs count="16">
    <dxf>
      <font>
        <color rgb="FF9C0006"/>
      </font>
      <fill>
        <patternFill>
          <bgColor rgb="FFFFC7CE"/>
        </patternFill>
      </fill>
    </dxf>
    <dxf>
      <fill>
        <patternFill>
          <bgColor theme="9" tint="0.59996337778862885"/>
        </patternFill>
      </fill>
    </dxf>
    <dxf>
      <fill>
        <patternFill>
          <bgColor rgb="FFFFEBFF"/>
        </patternFill>
      </fill>
    </dxf>
    <dxf>
      <fill>
        <patternFill>
          <bgColor theme="4" tint="0.79998168889431442"/>
        </patternFill>
      </fill>
    </dxf>
    <dxf>
      <fill>
        <patternFill>
          <bgColor rgb="FFFFEBFF"/>
        </patternFill>
      </fill>
    </dxf>
    <dxf>
      <fill>
        <patternFill>
          <bgColor theme="4" tint="0.79998168889431442"/>
        </patternFill>
      </fill>
    </dxf>
    <dxf>
      <fill>
        <patternFill>
          <bgColor rgb="FFFFEBFF"/>
        </patternFill>
      </fill>
    </dxf>
    <dxf>
      <fill>
        <patternFill>
          <bgColor theme="4" tint="0.79998168889431442"/>
        </patternFill>
      </fill>
    </dxf>
    <dxf>
      <fill>
        <patternFill>
          <bgColor rgb="FFFFEBFF"/>
        </patternFill>
      </fill>
    </dxf>
    <dxf>
      <fill>
        <patternFill>
          <bgColor theme="4" tint="0.79998168889431442"/>
        </patternFill>
      </fill>
    </dxf>
    <dxf>
      <fill>
        <patternFill>
          <bgColor rgb="FFFFEBFF"/>
        </patternFill>
      </fill>
    </dxf>
    <dxf>
      <fill>
        <patternFill>
          <bgColor theme="4" tint="0.79998168889431442"/>
        </patternFill>
      </fill>
    </dxf>
    <dxf>
      <fill>
        <patternFill>
          <bgColor rgb="FFFFEBFF"/>
        </patternFill>
      </fill>
    </dxf>
    <dxf>
      <fill>
        <patternFill>
          <bgColor theme="4" tint="0.79998168889431442"/>
        </patternFill>
      </fill>
    </dxf>
    <dxf>
      <fill>
        <patternFill>
          <bgColor rgb="FFFFEBFF"/>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4"/>
  <sheetViews>
    <sheetView showGridLines="0" tabSelected="1" zoomScaleNormal="100" workbookViewId="0">
      <selection activeCell="D2" sqref="D2"/>
    </sheetView>
  </sheetViews>
  <sheetFormatPr defaultColWidth="8.85546875" defaultRowHeight="15" x14ac:dyDescent="0.25"/>
  <cols>
    <col min="1" max="1" width="40.5703125" style="2" customWidth="1"/>
    <col min="2" max="3" width="15.5703125" style="2" customWidth="1"/>
    <col min="4" max="4" width="60.5703125" style="2" customWidth="1"/>
    <col min="5" max="5" width="10.5703125" style="2" customWidth="1"/>
    <col min="6" max="16384" width="8.85546875" style="2"/>
  </cols>
  <sheetData>
    <row r="1" spans="1:4" ht="15" customHeight="1" thickBot="1" x14ac:dyDescent="0.3">
      <c r="A1" s="326" t="s">
        <v>313</v>
      </c>
      <c r="B1" s="327"/>
      <c r="C1" s="176" t="s">
        <v>0</v>
      </c>
      <c r="D1" s="1" t="s">
        <v>121</v>
      </c>
    </row>
    <row r="2" spans="1:4" x14ac:dyDescent="0.25">
      <c r="A2" s="4" t="s">
        <v>2</v>
      </c>
      <c r="B2" s="5" t="s">
        <v>317</v>
      </c>
      <c r="C2" s="3" t="s">
        <v>1</v>
      </c>
      <c r="D2" s="6"/>
    </row>
    <row r="3" spans="1:4" x14ac:dyDescent="0.25">
      <c r="A3" s="4" t="s">
        <v>315</v>
      </c>
      <c r="B3" s="5" t="s">
        <v>317</v>
      </c>
      <c r="C3" s="7" t="s">
        <v>3</v>
      </c>
      <c r="D3" s="6"/>
    </row>
    <row r="4" spans="1:4" x14ac:dyDescent="0.25">
      <c r="A4" s="4" t="s">
        <v>5</v>
      </c>
      <c r="B4" s="5" t="s">
        <v>316</v>
      </c>
      <c r="C4" s="7" t="s">
        <v>4</v>
      </c>
      <c r="D4" s="6"/>
    </row>
    <row r="5" spans="1:4" x14ac:dyDescent="0.25">
      <c r="A5" s="4" t="s">
        <v>726</v>
      </c>
      <c r="B5" s="5" t="s">
        <v>316</v>
      </c>
      <c r="C5" s="7" t="s">
        <v>725</v>
      </c>
      <c r="D5" s="6"/>
    </row>
    <row r="6" spans="1:4" x14ac:dyDescent="0.25">
      <c r="A6" s="4" t="s">
        <v>7</v>
      </c>
      <c r="B6" s="5" t="s">
        <v>317</v>
      </c>
      <c r="C6" s="7" t="s">
        <v>6</v>
      </c>
      <c r="D6" s="6"/>
    </row>
    <row r="7" spans="1:4" x14ac:dyDescent="0.25">
      <c r="A7" s="4" t="s">
        <v>9</v>
      </c>
      <c r="B7" s="5" t="s">
        <v>317</v>
      </c>
      <c r="C7" s="7" t="s">
        <v>8</v>
      </c>
      <c r="D7" s="6"/>
    </row>
    <row r="8" spans="1:4" x14ac:dyDescent="0.25">
      <c r="A8" s="4" t="s">
        <v>11</v>
      </c>
      <c r="B8" s="5" t="s">
        <v>316</v>
      </c>
      <c r="C8" s="7" t="s">
        <v>10</v>
      </c>
      <c r="D8" s="6"/>
    </row>
    <row r="9" spans="1:4" x14ac:dyDescent="0.25">
      <c r="A9" s="4" t="s">
        <v>314</v>
      </c>
      <c r="B9" s="5" t="s">
        <v>316</v>
      </c>
      <c r="C9" s="7" t="s">
        <v>12</v>
      </c>
      <c r="D9" s="6"/>
    </row>
    <row r="10" spans="1:4" x14ac:dyDescent="0.25">
      <c r="A10" s="4" t="s">
        <v>14</v>
      </c>
      <c r="B10" s="5" t="s">
        <v>316</v>
      </c>
      <c r="C10" s="8" t="s">
        <v>13</v>
      </c>
      <c r="D10" s="6"/>
    </row>
    <row r="11" spans="1:4" x14ac:dyDescent="0.25">
      <c r="A11" s="4" t="s">
        <v>16</v>
      </c>
      <c r="B11" s="5" t="s">
        <v>316</v>
      </c>
      <c r="C11" s="8" t="s">
        <v>15</v>
      </c>
      <c r="D11" s="6"/>
    </row>
    <row r="12" spans="1:4" ht="12.95" customHeight="1" thickBot="1" x14ac:dyDescent="0.3">
      <c r="A12" s="10" t="s">
        <v>18</v>
      </c>
      <c r="B12" s="11" t="s">
        <v>19</v>
      </c>
      <c r="C12" s="9" t="s">
        <v>17</v>
      </c>
      <c r="D12" s="12"/>
    </row>
    <row r="13" spans="1:4" ht="15" customHeight="1" x14ac:dyDescent="0.25"/>
    <row r="14" spans="1:4" ht="14.45" customHeight="1" x14ac:dyDescent="0.25"/>
  </sheetData>
  <sheetProtection algorithmName="SHA-512" hashValue="E9EVWVjiw3NcfAqZA4NjyXqmJnF7uMKguM2I1gyvbShJc6A64F21kMcb52i2NfNALVvcoItm8Yw5TEKlcUXNzg==" saltValue="PSY5UmKZjERivIwt6v/ADA==" spinCount="100000" sheet="1" objects="1" scenarios="1" formatCells="0" formatColumns="0" formatRows="0" selectLockedCells="1"/>
  <mergeCells count="1">
    <mergeCell ref="A1:B1"/>
  </mergeCells>
  <dataValidations count="3">
    <dataValidation operator="greaterThan" showInputMessage="1" showErrorMessage="1" errorTitle="Please select a valid entry!" error="Please give a correct reporting date for which the report is submitted..." promptTitle="Please indicate a reporting date" prompt="Please indicate a reporting date" sqref="D12"/>
    <dataValidation operator="equal" allowBlank="1" showInputMessage="1" showErrorMessage="1" sqref="D3 D7"/>
    <dataValidation type="list" allowBlank="1" showInputMessage="1" showErrorMessage="1" sqref="D5">
      <formula1>MemberStatereporting</formula1>
    </dataValidation>
  </dataValidations>
  <printOptions horizontalCentered="1" verticalCentered="1"/>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Please select a valid entry!" error="Only 2 templates can be introduced for distinguishing the level of consolidation..." promptTitle="Please select situation" prompt="Please select situation">
          <x14:formula1>
            <xm:f>Lists!$D$2:$D$5</xm:f>
          </x14:formula1>
          <xm:sqref>D9</xm:sqref>
        </x14:dataValidation>
        <x14:dataValidation type="list" showInputMessage="1" showErrorMessage="1" errorTitle="Please select a valid entry!" error="Only 2 templates can be introduced for distinguishing the level of consolidation..." promptTitle="Please select situation" prompt="Please select situation">
          <x14:formula1>
            <xm:f>Lists!$C$2:$C$3</xm:f>
          </x14:formula1>
          <xm:sqref>D8</xm:sqref>
        </x14:dataValidation>
        <x14:dataValidation type="list" showInputMessage="1" showErrorMessage="1" errorTitle="Please select a valid entry!" error="Only 2 types of acocunting standards can be distinguished, either IFRS or other, national GAAP..." promptTitle="Please select applicable GAAP" prompt="Please select applicable GAAP">
          <x14:formula1>
            <xm:f>Lists!$E$2:$E$3</xm:f>
          </x14:formula1>
          <xm:sqref>D10</xm:sqref>
        </x14:dataValidation>
        <x14:dataValidation type="list" showInputMessage="1" showErrorMessage="1" errorTitle="Please select a valid entry!" error="Either a waiver has been granted or it has not..." promptTitle="Please indicate eventual waiver" prompt="Please indicate if a waiver has been granted by the CA">
          <x14:formula1>
            <xm:f>Lists!$F$2:$F$4</xm:f>
          </x14:formula1>
          <xm:sqref>D11</xm:sqref>
        </x14:dataValidation>
        <x14:dataValidation type="list" allowBlank="1" showInputMessage="1" showErrorMessage="1">
          <x14:formula1>
            <xm:f>Lists!$A$2:$A$250</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
  <sheetViews>
    <sheetView showGridLines="0" workbookViewId="0">
      <pane ySplit="4" topLeftCell="A5" activePane="bottomLeft" state="frozen"/>
      <selection pane="bottomLeft" activeCell="A5" sqref="A5"/>
    </sheetView>
  </sheetViews>
  <sheetFormatPr defaultRowHeight="15" x14ac:dyDescent="0.25"/>
  <cols>
    <col min="1" max="1" width="10.5703125" style="325" customWidth="1"/>
    <col min="2" max="15" width="15.5703125" style="145" customWidth="1"/>
    <col min="16" max="16384" width="9.140625" style="145"/>
  </cols>
  <sheetData>
    <row r="1" spans="1:15" s="155" customFormat="1" ht="45" x14ac:dyDescent="0.25">
      <c r="A1" s="360" t="s">
        <v>0</v>
      </c>
      <c r="B1" s="175" t="s">
        <v>137</v>
      </c>
      <c r="C1" s="357" t="s">
        <v>217</v>
      </c>
      <c r="D1" s="358"/>
      <c r="E1" s="358"/>
      <c r="F1" s="358"/>
      <c r="G1" s="358"/>
      <c r="H1" s="358"/>
      <c r="I1" s="358"/>
      <c r="J1" s="358"/>
      <c r="K1" s="358"/>
      <c r="L1" s="358"/>
      <c r="M1" s="358"/>
      <c r="N1" s="358"/>
      <c r="O1" s="359"/>
    </row>
    <row r="2" spans="1:15" s="160" customFormat="1" ht="60" x14ac:dyDescent="0.25">
      <c r="A2" s="361"/>
      <c r="B2" s="175" t="s">
        <v>196</v>
      </c>
      <c r="C2" s="122" t="s">
        <v>156</v>
      </c>
      <c r="D2" s="161" t="s">
        <v>218</v>
      </c>
      <c r="E2" s="161" t="s">
        <v>219</v>
      </c>
      <c r="F2" s="161" t="s">
        <v>794</v>
      </c>
      <c r="G2" s="161" t="s">
        <v>795</v>
      </c>
      <c r="H2" s="161" t="s">
        <v>792</v>
      </c>
      <c r="I2" s="161" t="s">
        <v>223</v>
      </c>
      <c r="J2" s="161" t="s">
        <v>224</v>
      </c>
      <c r="K2" s="161" t="s">
        <v>225</v>
      </c>
      <c r="L2" s="162" t="s">
        <v>226</v>
      </c>
      <c r="M2" s="162" t="s">
        <v>227</v>
      </c>
      <c r="N2" s="162" t="s">
        <v>228</v>
      </c>
      <c r="O2" s="162" t="s">
        <v>229</v>
      </c>
    </row>
    <row r="3" spans="1:15" s="323" customFormat="1" x14ac:dyDescent="0.25">
      <c r="A3" s="312" t="s">
        <v>789</v>
      </c>
      <c r="B3" s="313" t="s">
        <v>316</v>
      </c>
      <c r="C3" s="313" t="s">
        <v>316</v>
      </c>
      <c r="D3" s="314" t="s">
        <v>317</v>
      </c>
      <c r="E3" s="313" t="s">
        <v>316</v>
      </c>
      <c r="F3" s="313" t="s">
        <v>316</v>
      </c>
      <c r="G3" s="313" t="s">
        <v>316</v>
      </c>
      <c r="H3" s="314" t="s">
        <v>317</v>
      </c>
      <c r="I3" s="313" t="s">
        <v>316</v>
      </c>
      <c r="J3" s="313" t="s">
        <v>316</v>
      </c>
      <c r="K3" s="315">
        <v>0</v>
      </c>
      <c r="L3" s="315" t="s">
        <v>1031</v>
      </c>
      <c r="M3" s="315" t="s">
        <v>1031</v>
      </c>
      <c r="N3" s="315" t="s">
        <v>1031</v>
      </c>
      <c r="O3" s="315" t="s">
        <v>1031</v>
      </c>
    </row>
    <row r="4" spans="1:15" s="155" customFormat="1" x14ac:dyDescent="0.25">
      <c r="A4" s="120" t="s">
        <v>121</v>
      </c>
      <c r="B4" s="130" t="s">
        <v>122</v>
      </c>
      <c r="C4" s="147" t="s">
        <v>139</v>
      </c>
      <c r="D4" s="148" t="s">
        <v>140</v>
      </c>
      <c r="E4" s="148" t="s">
        <v>141</v>
      </c>
      <c r="F4" s="148" t="s">
        <v>142</v>
      </c>
      <c r="G4" s="148" t="s">
        <v>143</v>
      </c>
      <c r="H4" s="148" t="s">
        <v>144</v>
      </c>
      <c r="I4" s="148" t="s">
        <v>145</v>
      </c>
      <c r="J4" s="148" t="s">
        <v>146</v>
      </c>
      <c r="K4" s="130" t="s">
        <v>147</v>
      </c>
      <c r="L4" s="130" t="s">
        <v>148</v>
      </c>
      <c r="M4" s="147" t="s">
        <v>149</v>
      </c>
      <c r="N4" s="148" t="s">
        <v>150</v>
      </c>
      <c r="O4" s="148" t="s">
        <v>151</v>
      </c>
    </row>
    <row r="5" spans="1:15" s="118" customFormat="1" x14ac:dyDescent="0.25">
      <c r="A5" s="113"/>
      <c r="B5" s="113"/>
      <c r="C5" s="114"/>
      <c r="D5" s="115"/>
      <c r="E5" s="113"/>
      <c r="F5" s="113"/>
      <c r="G5" s="113"/>
      <c r="H5" s="115"/>
      <c r="I5" s="115"/>
      <c r="J5" s="115"/>
      <c r="K5" s="113"/>
      <c r="L5" s="116"/>
      <c r="M5" s="116"/>
      <c r="N5" s="116"/>
      <c r="O5" s="116"/>
    </row>
  </sheetData>
  <sheetProtection formatCells="0" formatColumns="0" formatRows="0" selectLockedCells="1"/>
  <mergeCells count="2">
    <mergeCell ref="C1:O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Lists!$I$2:$I$21</xm:f>
          </x14:formula1>
          <xm:sqref>C5</xm:sqref>
        </x14:dataValidation>
        <x14:dataValidation type="list" allowBlank="1" showInputMessage="1" showErrorMessage="1">
          <x14:formula1>
            <xm:f>Lists!$Q$2:$Q$8</xm:f>
          </x14:formula1>
          <xm:sqref>E5</xm:sqref>
        </x14:dataValidation>
        <x14:dataValidation type="list" allowBlank="1" showInputMessage="1" showErrorMessage="1">
          <x14:formula1>
            <xm:f>Lists!$R$2:$R$3</xm:f>
          </x14:formula1>
          <xm:sqref>F5</xm:sqref>
        </x14:dataValidation>
        <x14:dataValidation type="list" allowBlank="1" showInputMessage="1" showErrorMessage="1">
          <x14:formula1>
            <xm:f>Lists!$S$2:$S$3</xm:f>
          </x14:formula1>
          <xm:sqref>G5</xm:sqref>
        </x14:dataValidation>
        <x14:dataValidation type="list" allowBlank="1" showErrorMessage="1">
          <x14:formula1>
            <xm:f>Lists!$H$2:$H$12</xm:f>
          </x14:formula1>
          <xm:sqref>B5</xm:sqref>
        </x14:dataValidation>
        <x14:dataValidation type="list" operator="equal" allowBlank="1" showInputMessage="1" showErrorMessage="1">
          <x14:formula1>
            <xm:f>Lists!$X$2:$X$250</xm:f>
          </x14:formula1>
          <xm:sqref>I5:J5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5"/>
  <sheetViews>
    <sheetView showGridLines="0" workbookViewId="0">
      <pane ySplit="4" topLeftCell="A5" activePane="bottomLeft" state="frozen"/>
      <selection pane="bottomLeft" activeCell="C13" sqref="C13"/>
    </sheetView>
  </sheetViews>
  <sheetFormatPr defaultRowHeight="15" x14ac:dyDescent="0.25"/>
  <cols>
    <col min="1" max="1" width="10.5703125" style="325" customWidth="1"/>
    <col min="2" max="11" width="15.5703125" style="145" customWidth="1"/>
    <col min="12" max="16384" width="9.140625" style="145"/>
  </cols>
  <sheetData>
    <row r="1" spans="1:13" s="155" customFormat="1" ht="45" x14ac:dyDescent="0.25">
      <c r="A1" s="351" t="s">
        <v>0</v>
      </c>
      <c r="B1" s="324" t="s">
        <v>137</v>
      </c>
      <c r="C1" s="362" t="s">
        <v>230</v>
      </c>
      <c r="D1" s="363"/>
      <c r="E1" s="363"/>
      <c r="F1" s="363"/>
      <c r="G1" s="363"/>
      <c r="H1" s="363"/>
      <c r="I1" s="363"/>
      <c r="J1" s="363"/>
      <c r="K1" s="363"/>
    </row>
    <row r="2" spans="1:13" s="160" customFormat="1" ht="60" x14ac:dyDescent="0.25">
      <c r="A2" s="351"/>
      <c r="B2" s="324" t="s">
        <v>196</v>
      </c>
      <c r="C2" s="122" t="s">
        <v>156</v>
      </c>
      <c r="D2" s="161" t="s">
        <v>218</v>
      </c>
      <c r="E2" s="161" t="s">
        <v>231</v>
      </c>
      <c r="F2" s="161" t="s">
        <v>792</v>
      </c>
      <c r="G2" s="161" t="s">
        <v>223</v>
      </c>
      <c r="H2" s="161" t="s">
        <v>224</v>
      </c>
      <c r="I2" s="161" t="s">
        <v>225</v>
      </c>
      <c r="J2" s="162" t="s">
        <v>232</v>
      </c>
      <c r="K2" s="162" t="s">
        <v>233</v>
      </c>
    </row>
    <row r="3" spans="1:13" s="323" customFormat="1" x14ac:dyDescent="0.25">
      <c r="A3" s="312" t="s">
        <v>789</v>
      </c>
      <c r="B3" s="313" t="s">
        <v>316</v>
      </c>
      <c r="C3" s="313" t="s">
        <v>316</v>
      </c>
      <c r="D3" s="314" t="s">
        <v>317</v>
      </c>
      <c r="E3" s="313" t="s">
        <v>316</v>
      </c>
      <c r="F3" s="314" t="s">
        <v>317</v>
      </c>
      <c r="G3" s="313" t="s">
        <v>316</v>
      </c>
      <c r="H3" s="313" t="s">
        <v>316</v>
      </c>
      <c r="I3" s="315">
        <v>0</v>
      </c>
      <c r="J3" s="315" t="s">
        <v>1031</v>
      </c>
      <c r="K3" s="315" t="s">
        <v>1031</v>
      </c>
    </row>
    <row r="4" spans="1:13" s="155" customFormat="1" x14ac:dyDescent="0.25">
      <c r="A4" s="130" t="s">
        <v>121</v>
      </c>
      <c r="B4" s="130" t="s">
        <v>122</v>
      </c>
      <c r="C4" s="147" t="s">
        <v>139</v>
      </c>
      <c r="D4" s="148" t="s">
        <v>140</v>
      </c>
      <c r="E4" s="148" t="s">
        <v>141</v>
      </c>
      <c r="F4" s="148" t="s">
        <v>142</v>
      </c>
      <c r="G4" s="148" t="s">
        <v>143</v>
      </c>
      <c r="H4" s="148" t="s">
        <v>144</v>
      </c>
      <c r="I4" s="148" t="s">
        <v>145</v>
      </c>
      <c r="J4" s="148" t="s">
        <v>146</v>
      </c>
      <c r="K4" s="130" t="s">
        <v>147</v>
      </c>
      <c r="L4" s="163"/>
      <c r="M4" s="164"/>
    </row>
    <row r="5" spans="1:13" s="118" customFormat="1" x14ac:dyDescent="0.25">
      <c r="A5" s="113"/>
      <c r="B5" s="113"/>
      <c r="C5" s="114"/>
      <c r="D5" s="115"/>
      <c r="E5" s="113"/>
      <c r="F5" s="115"/>
      <c r="G5" s="115"/>
      <c r="H5" s="115"/>
      <c r="I5" s="113"/>
      <c r="J5" s="116"/>
      <c r="K5" s="116"/>
    </row>
  </sheetData>
  <sheetProtection formatCells="0" formatColumns="0" formatRows="0" insertColumns="0" insertRows="0" insertHyperlinks="0" deleteColumns="0" deleteRows="0" sort="0" autoFilter="0" pivotTables="0"/>
  <mergeCells count="2">
    <mergeCell ref="C1:K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Lists!$I$2:$I$21</xm:f>
          </x14:formula1>
          <xm:sqref>C5</xm:sqref>
        </x14:dataValidation>
        <x14:dataValidation type="list" allowBlank="1" showInputMessage="1" showErrorMessage="1">
          <x14:formula1>
            <xm:f>Lists!$T$2:$T$7</xm:f>
          </x14:formula1>
          <xm:sqref>E5</xm:sqref>
        </x14:dataValidation>
        <x14:dataValidation type="list" allowBlank="1" showErrorMessage="1">
          <x14:formula1>
            <xm:f>Lists!$H$2:$H$12</xm:f>
          </x14:formula1>
          <xm:sqref>B5</xm:sqref>
        </x14:dataValidation>
        <x14:dataValidation type="list" operator="equal" allowBlank="1" showInputMessage="1" showErrorMessage="1">
          <x14:formula1>
            <xm:f>Lists!$X$2:$X$250</xm:f>
          </x14:formula1>
          <xm:sqref>G5:H5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Y250"/>
  <sheetViews>
    <sheetView showGridLines="0" zoomScale="85" zoomScaleNormal="85" workbookViewId="0">
      <selection activeCell="J26" sqref="J26"/>
    </sheetView>
  </sheetViews>
  <sheetFormatPr defaultColWidth="8.85546875" defaultRowHeight="15.75" x14ac:dyDescent="0.25"/>
  <cols>
    <col min="1" max="1" width="13.140625" style="245" bestFit="1" customWidth="1"/>
    <col min="2" max="2" width="13.140625" style="245" customWidth="1"/>
    <col min="3" max="3" width="13.140625" style="171" bestFit="1" customWidth="1"/>
    <col min="4" max="4" width="17.140625" style="171" bestFit="1" customWidth="1"/>
    <col min="5" max="5" width="14.28515625" style="171" bestFit="1" customWidth="1"/>
    <col min="6" max="6" width="16.85546875" style="171" bestFit="1" customWidth="1"/>
    <col min="7" max="7" width="12.42578125" style="171" customWidth="1"/>
    <col min="8" max="8" width="7.85546875" style="171" bestFit="1" customWidth="1"/>
    <col min="9" max="9" width="10.42578125" style="171" bestFit="1" customWidth="1"/>
    <col min="10" max="10" width="20.140625" style="171" bestFit="1" customWidth="1"/>
    <col min="11" max="11" width="16.140625" style="171" bestFit="1" customWidth="1"/>
    <col min="12" max="12" width="12.85546875" style="171" bestFit="1" customWidth="1"/>
    <col min="13" max="13" width="13.85546875" style="171" bestFit="1" customWidth="1"/>
    <col min="14" max="14" width="24.85546875" style="171" bestFit="1" customWidth="1"/>
    <col min="15" max="15" width="23.5703125" style="171" bestFit="1" customWidth="1"/>
    <col min="16" max="16" width="10.42578125" style="171" bestFit="1" customWidth="1"/>
    <col min="17" max="17" width="15.5703125" style="171" bestFit="1" customWidth="1"/>
    <col min="18" max="18" width="14.140625" style="171" bestFit="1" customWidth="1"/>
    <col min="19" max="19" width="18.42578125" style="171" bestFit="1" customWidth="1"/>
    <col min="20" max="20" width="16.85546875" style="171" bestFit="1" customWidth="1"/>
    <col min="21" max="21" width="12.85546875" style="171" bestFit="1" customWidth="1"/>
    <col min="22" max="22" width="13.42578125" style="171" bestFit="1" customWidth="1"/>
    <col min="23" max="23" width="17.140625" style="171" bestFit="1" customWidth="1"/>
    <col min="24" max="24" width="10.140625" style="171" bestFit="1" customWidth="1"/>
    <col min="25" max="16384" width="8.85546875" style="171"/>
  </cols>
  <sheetData>
    <row r="1" spans="1:25" s="165" customFormat="1" ht="78.75" x14ac:dyDescent="0.25">
      <c r="A1" s="243" t="s">
        <v>5</v>
      </c>
      <c r="B1" s="243" t="s">
        <v>726</v>
      </c>
      <c r="C1" s="166" t="s">
        <v>11</v>
      </c>
      <c r="D1" s="166" t="s">
        <v>234</v>
      </c>
      <c r="E1" s="166" t="s">
        <v>14</v>
      </c>
      <c r="F1" s="166" t="s">
        <v>16</v>
      </c>
      <c r="G1" s="166" t="s">
        <v>235</v>
      </c>
      <c r="H1" s="166" t="s">
        <v>236</v>
      </c>
      <c r="I1" s="166" t="s">
        <v>156</v>
      </c>
      <c r="J1" s="166" t="s">
        <v>198</v>
      </c>
      <c r="K1" s="166" t="s">
        <v>199</v>
      </c>
      <c r="L1" s="166" t="s">
        <v>201</v>
      </c>
      <c r="M1" s="166" t="s">
        <v>202</v>
      </c>
      <c r="N1" s="166" t="s">
        <v>170</v>
      </c>
      <c r="O1" s="166" t="s">
        <v>171</v>
      </c>
      <c r="P1" s="166" t="s">
        <v>167</v>
      </c>
      <c r="Q1" s="166" t="s">
        <v>219</v>
      </c>
      <c r="R1" s="166" t="s">
        <v>220</v>
      </c>
      <c r="S1" s="166" t="s">
        <v>221</v>
      </c>
      <c r="T1" s="246" t="s">
        <v>231</v>
      </c>
      <c r="U1" s="166" t="s">
        <v>175</v>
      </c>
      <c r="V1" s="166" t="s">
        <v>177</v>
      </c>
      <c r="W1" s="166" t="s">
        <v>179</v>
      </c>
      <c r="X1" s="166" t="s">
        <v>159</v>
      </c>
      <c r="Y1" s="246" t="s">
        <v>163</v>
      </c>
    </row>
    <row r="2" spans="1:25" x14ac:dyDescent="0.25">
      <c r="A2" s="244" t="s">
        <v>335</v>
      </c>
      <c r="B2" s="244" t="s">
        <v>237</v>
      </c>
      <c r="C2" s="168" t="s">
        <v>238</v>
      </c>
      <c r="D2" s="169" t="s">
        <v>321</v>
      </c>
      <c r="E2" s="169" t="s">
        <v>239</v>
      </c>
      <c r="F2" s="169" t="s">
        <v>240</v>
      </c>
      <c r="G2" s="170" t="s">
        <v>61</v>
      </c>
      <c r="H2" s="169" t="s">
        <v>324</v>
      </c>
      <c r="I2" s="169">
        <v>1</v>
      </c>
      <c r="J2" s="169" t="s">
        <v>241</v>
      </c>
      <c r="K2" s="169" t="s">
        <v>242</v>
      </c>
      <c r="L2" s="169" t="s">
        <v>243</v>
      </c>
      <c r="M2" s="169" t="s">
        <v>244</v>
      </c>
      <c r="N2" s="169" t="s">
        <v>245</v>
      </c>
      <c r="O2" s="167" t="s">
        <v>240</v>
      </c>
      <c r="P2" s="167" t="s">
        <v>246</v>
      </c>
      <c r="Q2" s="167" t="s">
        <v>247</v>
      </c>
      <c r="R2" s="167" t="s">
        <v>242</v>
      </c>
      <c r="S2" s="167" t="s">
        <v>242</v>
      </c>
      <c r="T2" s="167" t="s">
        <v>248</v>
      </c>
      <c r="U2" s="167" t="s">
        <v>249</v>
      </c>
      <c r="V2" s="167" t="s">
        <v>242</v>
      </c>
      <c r="W2" s="208" t="s">
        <v>250</v>
      </c>
      <c r="X2" s="167" t="s">
        <v>335</v>
      </c>
      <c r="Y2" s="167" t="s">
        <v>556</v>
      </c>
    </row>
    <row r="3" spans="1:25" x14ac:dyDescent="0.25">
      <c r="A3" s="244" t="s">
        <v>336</v>
      </c>
      <c r="B3" s="244" t="s">
        <v>251</v>
      </c>
      <c r="C3" s="168" t="s">
        <v>252</v>
      </c>
      <c r="D3" s="169" t="s">
        <v>322</v>
      </c>
      <c r="E3" s="169" t="s">
        <v>320</v>
      </c>
      <c r="F3" s="170" t="s">
        <v>253</v>
      </c>
      <c r="G3" s="169" t="s">
        <v>64</v>
      </c>
      <c r="H3" s="170" t="s">
        <v>325</v>
      </c>
      <c r="I3" s="170">
        <v>2</v>
      </c>
      <c r="J3" s="170" t="s">
        <v>254</v>
      </c>
      <c r="K3" s="170" t="s">
        <v>240</v>
      </c>
      <c r="L3" s="169" t="s">
        <v>255</v>
      </c>
      <c r="M3" s="169" t="s">
        <v>256</v>
      </c>
      <c r="N3" s="170" t="s">
        <v>257</v>
      </c>
      <c r="O3" s="172" t="s">
        <v>258</v>
      </c>
      <c r="P3" s="167" t="s">
        <v>259</v>
      </c>
      <c r="Q3" s="172" t="s">
        <v>260</v>
      </c>
      <c r="R3" s="167" t="s">
        <v>240</v>
      </c>
      <c r="S3" s="167" t="s">
        <v>240</v>
      </c>
      <c r="T3" s="172" t="s">
        <v>261</v>
      </c>
      <c r="U3" s="172" t="s">
        <v>222</v>
      </c>
      <c r="V3" s="167" t="s">
        <v>240</v>
      </c>
      <c r="W3" s="209" t="s">
        <v>262</v>
      </c>
      <c r="X3" s="167" t="s">
        <v>336</v>
      </c>
      <c r="Y3" s="167" t="s">
        <v>557</v>
      </c>
    </row>
    <row r="4" spans="1:25" x14ac:dyDescent="0.25">
      <c r="A4" s="244" t="s">
        <v>337</v>
      </c>
      <c r="B4" s="244" t="s">
        <v>263</v>
      </c>
      <c r="C4" s="173"/>
      <c r="D4" s="169" t="s">
        <v>264</v>
      </c>
      <c r="E4" s="173"/>
      <c r="F4" s="169" t="s">
        <v>265</v>
      </c>
      <c r="G4" s="169" t="s">
        <v>67</v>
      </c>
      <c r="H4" s="169" t="s">
        <v>326</v>
      </c>
      <c r="I4" s="169">
        <v>3</v>
      </c>
      <c r="J4" s="169" t="s">
        <v>266</v>
      </c>
      <c r="K4" s="169" t="s">
        <v>793</v>
      </c>
      <c r="L4" s="169" t="s">
        <v>267</v>
      </c>
      <c r="M4" s="173"/>
      <c r="N4" s="169" t="s">
        <v>268</v>
      </c>
      <c r="O4" s="172" t="s">
        <v>269</v>
      </c>
      <c r="Q4" s="167" t="s">
        <v>270</v>
      </c>
      <c r="T4" s="167" t="s">
        <v>271</v>
      </c>
      <c r="U4" s="167" t="s">
        <v>272</v>
      </c>
      <c r="W4" s="208" t="s">
        <v>273</v>
      </c>
      <c r="X4" s="167" t="s">
        <v>337</v>
      </c>
      <c r="Y4" s="167" t="s">
        <v>558</v>
      </c>
    </row>
    <row r="5" spans="1:25" x14ac:dyDescent="0.25">
      <c r="A5" s="244" t="s">
        <v>338</v>
      </c>
      <c r="B5" s="244" t="s">
        <v>274</v>
      </c>
      <c r="C5" s="173"/>
      <c r="D5" s="169" t="s">
        <v>323</v>
      </c>
      <c r="E5" s="173"/>
      <c r="F5" s="173"/>
      <c r="G5" s="169" t="s">
        <v>70</v>
      </c>
      <c r="H5" s="169" t="s">
        <v>327</v>
      </c>
      <c r="I5" s="169">
        <v>4</v>
      </c>
      <c r="J5" s="169" t="s">
        <v>275</v>
      </c>
      <c r="K5" s="173"/>
      <c r="L5" s="173"/>
      <c r="M5" s="173"/>
      <c r="N5" s="173"/>
      <c r="O5" s="167" t="s">
        <v>276</v>
      </c>
      <c r="Q5" s="167" t="s">
        <v>277</v>
      </c>
      <c r="T5" s="167" t="s">
        <v>278</v>
      </c>
      <c r="U5" s="167" t="s">
        <v>252</v>
      </c>
      <c r="W5" s="208" t="s">
        <v>252</v>
      </c>
      <c r="X5" s="167" t="s">
        <v>338</v>
      </c>
      <c r="Y5" s="167" t="s">
        <v>559</v>
      </c>
    </row>
    <row r="6" spans="1:25" x14ac:dyDescent="0.25">
      <c r="A6" s="244" t="s">
        <v>339</v>
      </c>
      <c r="B6" s="244" t="s">
        <v>279</v>
      </c>
      <c r="C6" s="173"/>
      <c r="D6" s="173"/>
      <c r="E6" s="173"/>
      <c r="F6" s="173"/>
      <c r="G6" s="169" t="s">
        <v>73</v>
      </c>
      <c r="H6" s="169" t="s">
        <v>328</v>
      </c>
      <c r="I6" s="169">
        <v>5</v>
      </c>
      <c r="J6" s="169" t="s">
        <v>280</v>
      </c>
      <c r="K6" s="173"/>
      <c r="L6" s="173"/>
      <c r="M6" s="173"/>
      <c r="N6" s="173"/>
      <c r="O6" s="167" t="s">
        <v>281</v>
      </c>
      <c r="Q6" s="167" t="s">
        <v>282</v>
      </c>
      <c r="T6" s="167" t="s">
        <v>283</v>
      </c>
      <c r="X6" s="167" t="s">
        <v>339</v>
      </c>
      <c r="Y6" s="167" t="s">
        <v>560</v>
      </c>
    </row>
    <row r="7" spans="1:25" x14ac:dyDescent="0.25">
      <c r="A7" s="244" t="s">
        <v>340</v>
      </c>
      <c r="B7" s="244" t="s">
        <v>284</v>
      </c>
      <c r="D7" s="173"/>
      <c r="G7" s="167" t="s">
        <v>737</v>
      </c>
      <c r="H7" s="167" t="s">
        <v>329</v>
      </c>
      <c r="I7" s="167">
        <v>6</v>
      </c>
      <c r="J7" s="167" t="s">
        <v>285</v>
      </c>
      <c r="L7" s="173"/>
      <c r="O7" s="167" t="s">
        <v>286</v>
      </c>
      <c r="Q7" s="167" t="s">
        <v>287</v>
      </c>
      <c r="T7" s="244" t="s">
        <v>290</v>
      </c>
      <c r="X7" s="167" t="s">
        <v>340</v>
      </c>
      <c r="Y7" s="167" t="s">
        <v>561</v>
      </c>
    </row>
    <row r="8" spans="1:25" x14ac:dyDescent="0.25">
      <c r="A8" s="244" t="s">
        <v>341</v>
      </c>
      <c r="B8" s="244" t="s">
        <v>288</v>
      </c>
      <c r="D8" s="173"/>
      <c r="G8" s="167" t="s">
        <v>738</v>
      </c>
      <c r="H8" s="167" t="s">
        <v>330</v>
      </c>
      <c r="I8" s="167">
        <v>7</v>
      </c>
      <c r="J8" s="167" t="s">
        <v>252</v>
      </c>
      <c r="O8" s="167" t="s">
        <v>289</v>
      </c>
      <c r="Q8" s="167" t="s">
        <v>290</v>
      </c>
      <c r="X8" s="167" t="s">
        <v>341</v>
      </c>
      <c r="Y8" s="167" t="s">
        <v>562</v>
      </c>
    </row>
    <row r="9" spans="1:25" x14ac:dyDescent="0.25">
      <c r="A9" s="244" t="s">
        <v>342</v>
      </c>
      <c r="B9" s="244" t="s">
        <v>291</v>
      </c>
      <c r="G9" s="167" t="s">
        <v>739</v>
      </c>
      <c r="H9" s="167" t="s">
        <v>331</v>
      </c>
      <c r="I9" s="167">
        <v>8</v>
      </c>
      <c r="O9" s="167" t="s">
        <v>292</v>
      </c>
      <c r="X9" s="167" t="s">
        <v>342</v>
      </c>
      <c r="Y9" s="167" t="s">
        <v>563</v>
      </c>
    </row>
    <row r="10" spans="1:25" x14ac:dyDescent="0.25">
      <c r="A10" s="244" t="s">
        <v>343</v>
      </c>
      <c r="B10" s="244" t="s">
        <v>293</v>
      </c>
      <c r="G10" s="167" t="s">
        <v>740</v>
      </c>
      <c r="H10" s="167" t="s">
        <v>332</v>
      </c>
      <c r="I10" s="167">
        <v>9</v>
      </c>
      <c r="X10" s="167" t="s">
        <v>343</v>
      </c>
      <c r="Y10" s="167" t="s">
        <v>564</v>
      </c>
    </row>
    <row r="11" spans="1:25" x14ac:dyDescent="0.25">
      <c r="A11" s="244" t="s">
        <v>344</v>
      </c>
      <c r="B11" s="244" t="s">
        <v>294</v>
      </c>
      <c r="G11" s="167" t="s">
        <v>75</v>
      </c>
      <c r="H11" s="167" t="s">
        <v>333</v>
      </c>
      <c r="I11" s="167">
        <v>10</v>
      </c>
      <c r="X11" s="167" t="s">
        <v>344</v>
      </c>
      <c r="Y11" s="167" t="s">
        <v>565</v>
      </c>
    </row>
    <row r="12" spans="1:25" x14ac:dyDescent="0.25">
      <c r="A12" s="244" t="s">
        <v>345</v>
      </c>
      <c r="B12" s="244" t="s">
        <v>295</v>
      </c>
      <c r="G12" s="167" t="s">
        <v>105</v>
      </c>
      <c r="H12" s="167" t="s">
        <v>334</v>
      </c>
      <c r="I12" s="167">
        <v>11</v>
      </c>
      <c r="X12" s="167" t="s">
        <v>345</v>
      </c>
      <c r="Y12" s="167" t="s">
        <v>566</v>
      </c>
    </row>
    <row r="13" spans="1:25" x14ac:dyDescent="0.25">
      <c r="A13" s="244" t="s">
        <v>237</v>
      </c>
      <c r="B13" s="244" t="s">
        <v>296</v>
      </c>
      <c r="G13" s="167" t="s">
        <v>135</v>
      </c>
      <c r="I13" s="167">
        <v>12</v>
      </c>
      <c r="X13" s="167" t="s">
        <v>237</v>
      </c>
      <c r="Y13" s="167" t="s">
        <v>567</v>
      </c>
    </row>
    <row r="14" spans="1:25" x14ac:dyDescent="0.25">
      <c r="A14" s="244" t="s">
        <v>346</v>
      </c>
      <c r="B14" s="244" t="s">
        <v>297</v>
      </c>
      <c r="G14" s="167" t="s">
        <v>752</v>
      </c>
      <c r="I14" s="167">
        <v>13</v>
      </c>
      <c r="X14" s="167" t="s">
        <v>346</v>
      </c>
      <c r="Y14" s="167" t="s">
        <v>568</v>
      </c>
    </row>
    <row r="15" spans="1:25" x14ac:dyDescent="0.25">
      <c r="A15" s="244" t="s">
        <v>347</v>
      </c>
      <c r="B15" s="244" t="s">
        <v>298</v>
      </c>
      <c r="G15" s="167" t="s">
        <v>757</v>
      </c>
      <c r="I15" s="167">
        <v>14</v>
      </c>
      <c r="X15" s="167" t="s">
        <v>347</v>
      </c>
      <c r="Y15" s="167" t="s">
        <v>569</v>
      </c>
    </row>
    <row r="16" spans="1:25" x14ac:dyDescent="0.25">
      <c r="A16" s="244" t="s">
        <v>348</v>
      </c>
      <c r="B16" s="244" t="s">
        <v>299</v>
      </c>
      <c r="G16" s="167" t="s">
        <v>762</v>
      </c>
      <c r="I16" s="167">
        <v>15</v>
      </c>
      <c r="X16" s="167" t="s">
        <v>348</v>
      </c>
      <c r="Y16" s="167" t="s">
        <v>570</v>
      </c>
    </row>
    <row r="17" spans="1:25" x14ac:dyDescent="0.25">
      <c r="A17" s="244" t="s">
        <v>349</v>
      </c>
      <c r="B17" s="244" t="s">
        <v>300</v>
      </c>
      <c r="G17" s="167" t="s">
        <v>767</v>
      </c>
      <c r="I17" s="167">
        <v>16</v>
      </c>
      <c r="X17" s="167" t="s">
        <v>349</v>
      </c>
      <c r="Y17" s="167" t="s">
        <v>571</v>
      </c>
    </row>
    <row r="18" spans="1:25" x14ac:dyDescent="0.25">
      <c r="A18" s="244" t="s">
        <v>350</v>
      </c>
      <c r="B18" s="244" t="s">
        <v>301</v>
      </c>
      <c r="G18" s="167" t="s">
        <v>772</v>
      </c>
      <c r="I18" s="167">
        <v>17</v>
      </c>
      <c r="X18" s="167" t="s">
        <v>350</v>
      </c>
      <c r="Y18" s="167" t="s">
        <v>572</v>
      </c>
    </row>
    <row r="19" spans="1:25" x14ac:dyDescent="0.25">
      <c r="A19" s="244" t="s">
        <v>351</v>
      </c>
      <c r="B19" s="244" t="s">
        <v>302</v>
      </c>
      <c r="G19" s="167" t="s">
        <v>775</v>
      </c>
      <c r="I19" s="167">
        <v>18</v>
      </c>
      <c r="X19" s="167" t="s">
        <v>351</v>
      </c>
      <c r="Y19" s="167" t="s">
        <v>573</v>
      </c>
    </row>
    <row r="20" spans="1:25" x14ac:dyDescent="0.25">
      <c r="A20" s="244" t="s">
        <v>352</v>
      </c>
      <c r="B20" s="244" t="s">
        <v>303</v>
      </c>
      <c r="G20" s="167" t="s">
        <v>110</v>
      </c>
      <c r="I20" s="167">
        <v>19</v>
      </c>
      <c r="X20" s="167" t="s">
        <v>352</v>
      </c>
      <c r="Y20" s="167" t="s">
        <v>574</v>
      </c>
    </row>
    <row r="21" spans="1:25" x14ac:dyDescent="0.25">
      <c r="A21" s="244" t="s">
        <v>251</v>
      </c>
      <c r="B21" s="244" t="s">
        <v>304</v>
      </c>
      <c r="G21" s="167" t="s">
        <v>777</v>
      </c>
      <c r="I21" s="167">
        <v>20</v>
      </c>
      <c r="X21" s="167" t="s">
        <v>251</v>
      </c>
      <c r="Y21" s="167" t="s">
        <v>575</v>
      </c>
    </row>
    <row r="22" spans="1:25" x14ac:dyDescent="0.25">
      <c r="A22" s="244" t="s">
        <v>353</v>
      </c>
      <c r="B22" s="244" t="s">
        <v>305</v>
      </c>
      <c r="G22" s="167" t="s">
        <v>778</v>
      </c>
      <c r="X22" s="167" t="s">
        <v>353</v>
      </c>
      <c r="Y22" s="167" t="s">
        <v>576</v>
      </c>
    </row>
    <row r="23" spans="1:25" x14ac:dyDescent="0.25">
      <c r="A23" s="244" t="s">
        <v>263</v>
      </c>
      <c r="B23" s="244" t="s">
        <v>306</v>
      </c>
      <c r="G23" s="167" t="s">
        <v>780</v>
      </c>
      <c r="X23" s="167" t="s">
        <v>263</v>
      </c>
      <c r="Y23" s="167" t="s">
        <v>577</v>
      </c>
    </row>
    <row r="24" spans="1:25" x14ac:dyDescent="0.25">
      <c r="A24" s="244" t="s">
        <v>354</v>
      </c>
      <c r="B24" s="244" t="s">
        <v>307</v>
      </c>
      <c r="G24" s="167" t="s">
        <v>782</v>
      </c>
      <c r="X24" s="167" t="s">
        <v>354</v>
      </c>
      <c r="Y24" s="167" t="s">
        <v>578</v>
      </c>
    </row>
    <row r="25" spans="1:25" x14ac:dyDescent="0.25">
      <c r="A25" s="244" t="s">
        <v>355</v>
      </c>
      <c r="B25" s="244" t="s">
        <v>308</v>
      </c>
      <c r="X25" s="167" t="s">
        <v>355</v>
      </c>
      <c r="Y25" s="167" t="s">
        <v>579</v>
      </c>
    </row>
    <row r="26" spans="1:25" x14ac:dyDescent="0.25">
      <c r="A26" s="244" t="s">
        <v>356</v>
      </c>
      <c r="B26" s="244" t="s">
        <v>309</v>
      </c>
      <c r="X26" s="167" t="s">
        <v>356</v>
      </c>
      <c r="Y26" s="167" t="s">
        <v>580</v>
      </c>
    </row>
    <row r="27" spans="1:25" x14ac:dyDescent="0.25">
      <c r="A27" s="244" t="s">
        <v>357</v>
      </c>
      <c r="B27" s="244" t="s">
        <v>310</v>
      </c>
      <c r="X27" s="167" t="s">
        <v>357</v>
      </c>
      <c r="Y27" s="167" t="s">
        <v>581</v>
      </c>
    </row>
    <row r="28" spans="1:25" x14ac:dyDescent="0.25">
      <c r="A28" s="244" t="s">
        <v>358</v>
      </c>
      <c r="B28" s="244" t="s">
        <v>311</v>
      </c>
      <c r="X28" s="167" t="s">
        <v>358</v>
      </c>
      <c r="Y28" s="167" t="s">
        <v>582</v>
      </c>
    </row>
    <row r="29" spans="1:25" x14ac:dyDescent="0.25">
      <c r="A29" s="244" t="s">
        <v>359</v>
      </c>
      <c r="B29" s="244" t="s">
        <v>312</v>
      </c>
      <c r="X29" s="167" t="s">
        <v>359</v>
      </c>
      <c r="Y29" s="167" t="s">
        <v>583</v>
      </c>
    </row>
    <row r="30" spans="1:25" x14ac:dyDescent="0.25">
      <c r="A30" s="244" t="s">
        <v>360</v>
      </c>
      <c r="X30" s="167" t="s">
        <v>360</v>
      </c>
      <c r="Y30" s="167" t="s">
        <v>584</v>
      </c>
    </row>
    <row r="31" spans="1:25" x14ac:dyDescent="0.25">
      <c r="A31" s="244" t="s">
        <v>361</v>
      </c>
      <c r="X31" s="167" t="s">
        <v>361</v>
      </c>
      <c r="Y31" s="167" t="s">
        <v>585</v>
      </c>
    </row>
    <row r="32" spans="1:25" x14ac:dyDescent="0.25">
      <c r="A32" s="244" t="s">
        <v>362</v>
      </c>
      <c r="X32" s="167" t="s">
        <v>362</v>
      </c>
      <c r="Y32" s="167" t="s">
        <v>586</v>
      </c>
    </row>
    <row r="33" spans="1:25" x14ac:dyDescent="0.25">
      <c r="A33" s="244" t="s">
        <v>363</v>
      </c>
      <c r="X33" s="167" t="s">
        <v>363</v>
      </c>
      <c r="Y33" s="167" t="s">
        <v>587</v>
      </c>
    </row>
    <row r="34" spans="1:25" x14ac:dyDescent="0.25">
      <c r="A34" s="244" t="s">
        <v>364</v>
      </c>
      <c r="X34" s="167" t="s">
        <v>364</v>
      </c>
      <c r="Y34" s="244" t="s">
        <v>727</v>
      </c>
    </row>
    <row r="35" spans="1:25" x14ac:dyDescent="0.25">
      <c r="A35" s="244" t="s">
        <v>365</v>
      </c>
      <c r="X35" s="167" t="s">
        <v>365</v>
      </c>
      <c r="Y35" s="167" t="s">
        <v>588</v>
      </c>
    </row>
    <row r="36" spans="1:25" x14ac:dyDescent="0.25">
      <c r="A36" s="244" t="s">
        <v>366</v>
      </c>
      <c r="X36" s="167" t="s">
        <v>366</v>
      </c>
      <c r="Y36" s="167" t="s">
        <v>589</v>
      </c>
    </row>
    <row r="37" spans="1:25" x14ac:dyDescent="0.25">
      <c r="A37" s="244" t="s">
        <v>367</v>
      </c>
      <c r="X37" s="167" t="s">
        <v>367</v>
      </c>
      <c r="Y37" s="167" t="s">
        <v>590</v>
      </c>
    </row>
    <row r="38" spans="1:25" x14ac:dyDescent="0.25">
      <c r="A38" s="244" t="s">
        <v>368</v>
      </c>
      <c r="X38" s="167" t="s">
        <v>368</v>
      </c>
      <c r="Y38" s="167" t="s">
        <v>591</v>
      </c>
    </row>
    <row r="39" spans="1:25" x14ac:dyDescent="0.25">
      <c r="A39" s="244" t="s">
        <v>369</v>
      </c>
      <c r="X39" s="167" t="s">
        <v>369</v>
      </c>
      <c r="Y39" s="167" t="s">
        <v>592</v>
      </c>
    </row>
    <row r="40" spans="1:25" x14ac:dyDescent="0.25">
      <c r="A40" s="244" t="s">
        <v>370</v>
      </c>
      <c r="X40" s="167" t="s">
        <v>370</v>
      </c>
      <c r="Y40" s="167" t="s">
        <v>593</v>
      </c>
    </row>
    <row r="41" spans="1:25" x14ac:dyDescent="0.25">
      <c r="A41" s="244" t="s">
        <v>371</v>
      </c>
      <c r="X41" s="167" t="s">
        <v>371</v>
      </c>
      <c r="Y41" s="167" t="s">
        <v>594</v>
      </c>
    </row>
    <row r="42" spans="1:25" x14ac:dyDescent="0.25">
      <c r="A42" s="244" t="s">
        <v>372</v>
      </c>
      <c r="X42" s="167" t="s">
        <v>372</v>
      </c>
      <c r="Y42" s="167" t="s">
        <v>595</v>
      </c>
    </row>
    <row r="43" spans="1:25" x14ac:dyDescent="0.25">
      <c r="A43" s="244" t="s">
        <v>373</v>
      </c>
      <c r="X43" s="167" t="s">
        <v>373</v>
      </c>
      <c r="Y43" s="167" t="s">
        <v>596</v>
      </c>
    </row>
    <row r="44" spans="1:25" x14ac:dyDescent="0.25">
      <c r="A44" s="244" t="s">
        <v>374</v>
      </c>
      <c r="X44" s="167" t="s">
        <v>374</v>
      </c>
      <c r="Y44" s="167" t="s">
        <v>597</v>
      </c>
    </row>
    <row r="45" spans="1:25" x14ac:dyDescent="0.25">
      <c r="A45" s="244" t="s">
        <v>375</v>
      </c>
      <c r="X45" s="167" t="s">
        <v>375</v>
      </c>
      <c r="Y45" s="167" t="s">
        <v>598</v>
      </c>
    </row>
    <row r="46" spans="1:25" x14ac:dyDescent="0.25">
      <c r="A46" s="244" t="s">
        <v>376</v>
      </c>
      <c r="X46" s="167" t="s">
        <v>376</v>
      </c>
      <c r="Y46" s="167" t="s">
        <v>599</v>
      </c>
    </row>
    <row r="47" spans="1:25" x14ac:dyDescent="0.25">
      <c r="A47" s="244" t="s">
        <v>377</v>
      </c>
      <c r="X47" s="167" t="s">
        <v>377</v>
      </c>
      <c r="Y47" s="167" t="s">
        <v>600</v>
      </c>
    </row>
    <row r="48" spans="1:25" x14ac:dyDescent="0.25">
      <c r="A48" s="244" t="s">
        <v>378</v>
      </c>
      <c r="X48" s="167" t="s">
        <v>378</v>
      </c>
      <c r="Y48" s="167" t="s">
        <v>601</v>
      </c>
    </row>
    <row r="49" spans="1:25" x14ac:dyDescent="0.25">
      <c r="A49" s="244" t="s">
        <v>379</v>
      </c>
      <c r="X49" s="167" t="s">
        <v>379</v>
      </c>
      <c r="Y49" s="167" t="s">
        <v>602</v>
      </c>
    </row>
    <row r="50" spans="1:25" x14ac:dyDescent="0.25">
      <c r="A50" s="244" t="s">
        <v>380</v>
      </c>
      <c r="X50" s="167" t="s">
        <v>380</v>
      </c>
      <c r="Y50" s="167" t="s">
        <v>603</v>
      </c>
    </row>
    <row r="51" spans="1:25" x14ac:dyDescent="0.25">
      <c r="A51" s="244" t="s">
        <v>381</v>
      </c>
      <c r="X51" s="167" t="s">
        <v>381</v>
      </c>
      <c r="Y51" s="167" t="s">
        <v>604</v>
      </c>
    </row>
    <row r="52" spans="1:25" x14ac:dyDescent="0.25">
      <c r="A52" s="244" t="s">
        <v>382</v>
      </c>
      <c r="X52" s="167" t="s">
        <v>382</v>
      </c>
      <c r="Y52" s="167" t="s">
        <v>605</v>
      </c>
    </row>
    <row r="53" spans="1:25" x14ac:dyDescent="0.25">
      <c r="A53" s="244" t="s">
        <v>383</v>
      </c>
      <c r="X53" s="167" t="s">
        <v>383</v>
      </c>
      <c r="Y53" s="167" t="s">
        <v>606</v>
      </c>
    </row>
    <row r="54" spans="1:25" x14ac:dyDescent="0.25">
      <c r="A54" s="244" t="s">
        <v>384</v>
      </c>
      <c r="X54" s="167" t="s">
        <v>384</v>
      </c>
      <c r="Y54" s="167" t="s">
        <v>607</v>
      </c>
    </row>
    <row r="55" spans="1:25" x14ac:dyDescent="0.25">
      <c r="A55" s="244" t="s">
        <v>385</v>
      </c>
      <c r="X55" s="167" t="s">
        <v>385</v>
      </c>
      <c r="Y55" s="167" t="s">
        <v>608</v>
      </c>
    </row>
    <row r="56" spans="1:25" x14ac:dyDescent="0.25">
      <c r="A56" s="244" t="s">
        <v>279</v>
      </c>
      <c r="X56" s="167" t="s">
        <v>279</v>
      </c>
      <c r="Y56" s="167" t="s">
        <v>609</v>
      </c>
    </row>
    <row r="57" spans="1:25" x14ac:dyDescent="0.25">
      <c r="A57" s="244" t="s">
        <v>284</v>
      </c>
      <c r="X57" s="167" t="s">
        <v>284</v>
      </c>
      <c r="Y57" s="167" t="s">
        <v>610</v>
      </c>
    </row>
    <row r="58" spans="1:25" x14ac:dyDescent="0.25">
      <c r="A58" s="244" t="s">
        <v>295</v>
      </c>
      <c r="X58" s="167" t="s">
        <v>295</v>
      </c>
      <c r="Y58" s="167" t="s">
        <v>611</v>
      </c>
    </row>
    <row r="59" spans="1:25" x14ac:dyDescent="0.25">
      <c r="A59" s="244" t="s">
        <v>386</v>
      </c>
      <c r="X59" s="167" t="s">
        <v>386</v>
      </c>
      <c r="Y59" s="167" t="s">
        <v>612</v>
      </c>
    </row>
    <row r="60" spans="1:25" x14ac:dyDescent="0.25">
      <c r="A60" s="244" t="s">
        <v>288</v>
      </c>
      <c r="X60" s="167" t="s">
        <v>288</v>
      </c>
      <c r="Y60" s="167" t="s">
        <v>613</v>
      </c>
    </row>
    <row r="61" spans="1:25" x14ac:dyDescent="0.25">
      <c r="A61" s="244" t="s">
        <v>387</v>
      </c>
      <c r="X61" s="167" t="s">
        <v>387</v>
      </c>
      <c r="Y61" s="167" t="s">
        <v>614</v>
      </c>
    </row>
    <row r="62" spans="1:25" x14ac:dyDescent="0.25">
      <c r="A62" s="244" t="s">
        <v>388</v>
      </c>
      <c r="X62" s="167" t="s">
        <v>388</v>
      </c>
      <c r="Y62" s="167" t="s">
        <v>615</v>
      </c>
    </row>
    <row r="63" spans="1:25" x14ac:dyDescent="0.25">
      <c r="A63" s="244" t="s">
        <v>389</v>
      </c>
      <c r="X63" s="167" t="s">
        <v>389</v>
      </c>
      <c r="Y63" s="167" t="s">
        <v>616</v>
      </c>
    </row>
    <row r="64" spans="1:25" x14ac:dyDescent="0.25">
      <c r="A64" s="244" t="s">
        <v>390</v>
      </c>
      <c r="X64" s="167" t="s">
        <v>390</v>
      </c>
      <c r="Y64" s="167" t="s">
        <v>617</v>
      </c>
    </row>
    <row r="65" spans="1:25" x14ac:dyDescent="0.25">
      <c r="A65" s="244" t="s">
        <v>291</v>
      </c>
      <c r="X65" s="167" t="s">
        <v>291</v>
      </c>
      <c r="Y65" s="167" t="s">
        <v>618</v>
      </c>
    </row>
    <row r="66" spans="1:25" x14ac:dyDescent="0.25">
      <c r="A66" s="244" t="s">
        <v>391</v>
      </c>
      <c r="X66" s="167" t="s">
        <v>391</v>
      </c>
      <c r="Y66" s="167" t="s">
        <v>619</v>
      </c>
    </row>
    <row r="67" spans="1:25" x14ac:dyDescent="0.25">
      <c r="A67" s="244" t="s">
        <v>392</v>
      </c>
      <c r="X67" s="167" t="s">
        <v>392</v>
      </c>
      <c r="Y67" s="167" t="s">
        <v>620</v>
      </c>
    </row>
    <row r="68" spans="1:25" x14ac:dyDescent="0.25">
      <c r="A68" s="244" t="s">
        <v>393</v>
      </c>
      <c r="X68" s="167" t="s">
        <v>393</v>
      </c>
      <c r="Y68" s="167" t="s">
        <v>621</v>
      </c>
    </row>
    <row r="69" spans="1:25" x14ac:dyDescent="0.25">
      <c r="A69" s="244" t="s">
        <v>310</v>
      </c>
      <c r="X69" s="167" t="s">
        <v>310</v>
      </c>
      <c r="Y69" s="167" t="s">
        <v>622</v>
      </c>
    </row>
    <row r="70" spans="1:25" x14ac:dyDescent="0.25">
      <c r="A70" s="244" t="s">
        <v>394</v>
      </c>
      <c r="X70" s="167" t="s">
        <v>394</v>
      </c>
      <c r="Y70" s="167" t="s">
        <v>623</v>
      </c>
    </row>
    <row r="71" spans="1:25" x14ac:dyDescent="0.25">
      <c r="A71" s="244" t="s">
        <v>293</v>
      </c>
      <c r="X71" s="167" t="s">
        <v>293</v>
      </c>
      <c r="Y71" s="167" t="s">
        <v>624</v>
      </c>
    </row>
    <row r="72" spans="1:25" x14ac:dyDescent="0.25">
      <c r="A72" s="244" t="s">
        <v>395</v>
      </c>
      <c r="X72" s="167" t="s">
        <v>395</v>
      </c>
      <c r="Y72" s="167" t="s">
        <v>625</v>
      </c>
    </row>
    <row r="73" spans="1:25" x14ac:dyDescent="0.25">
      <c r="A73" s="244" t="s">
        <v>396</v>
      </c>
      <c r="X73" s="167" t="s">
        <v>396</v>
      </c>
      <c r="Y73" s="167" t="s">
        <v>626</v>
      </c>
    </row>
    <row r="74" spans="1:25" x14ac:dyDescent="0.25">
      <c r="A74" s="244" t="s">
        <v>397</v>
      </c>
      <c r="X74" s="167" t="s">
        <v>397</v>
      </c>
      <c r="Y74" s="167" t="s">
        <v>627</v>
      </c>
    </row>
    <row r="75" spans="1:25" x14ac:dyDescent="0.25">
      <c r="A75" s="244" t="s">
        <v>398</v>
      </c>
      <c r="X75" s="167" t="s">
        <v>398</v>
      </c>
      <c r="Y75" s="167" t="s">
        <v>628</v>
      </c>
    </row>
    <row r="76" spans="1:25" x14ac:dyDescent="0.25">
      <c r="A76" s="244" t="s">
        <v>294</v>
      </c>
      <c r="X76" s="167" t="s">
        <v>294</v>
      </c>
      <c r="Y76" s="167" t="s">
        <v>629</v>
      </c>
    </row>
    <row r="77" spans="1:25" x14ac:dyDescent="0.25">
      <c r="A77" s="244" t="s">
        <v>399</v>
      </c>
      <c r="X77" s="167" t="s">
        <v>399</v>
      </c>
      <c r="Y77" s="167" t="s">
        <v>630</v>
      </c>
    </row>
    <row r="78" spans="1:25" x14ac:dyDescent="0.25">
      <c r="A78" s="244" t="s">
        <v>312</v>
      </c>
      <c r="X78" s="167" t="s">
        <v>312</v>
      </c>
      <c r="Y78" s="167" t="s">
        <v>631</v>
      </c>
    </row>
    <row r="79" spans="1:25" x14ac:dyDescent="0.25">
      <c r="A79" s="244" t="s">
        <v>400</v>
      </c>
      <c r="X79" s="167" t="s">
        <v>400</v>
      </c>
      <c r="Y79" s="167" t="s">
        <v>632</v>
      </c>
    </row>
    <row r="80" spans="1:25" x14ac:dyDescent="0.25">
      <c r="A80" s="244" t="s">
        <v>401</v>
      </c>
      <c r="X80" s="167" t="s">
        <v>401</v>
      </c>
      <c r="Y80" s="167" t="s">
        <v>633</v>
      </c>
    </row>
    <row r="81" spans="1:25" x14ac:dyDescent="0.25">
      <c r="A81" s="244" t="s">
        <v>402</v>
      </c>
      <c r="X81" s="167" t="s">
        <v>402</v>
      </c>
      <c r="Y81" s="167" t="s">
        <v>634</v>
      </c>
    </row>
    <row r="82" spans="1:25" x14ac:dyDescent="0.25">
      <c r="A82" s="244" t="s">
        <v>403</v>
      </c>
      <c r="X82" s="167" t="s">
        <v>403</v>
      </c>
      <c r="Y82" s="167" t="s">
        <v>635</v>
      </c>
    </row>
    <row r="83" spans="1:25" x14ac:dyDescent="0.25">
      <c r="A83" s="244" t="s">
        <v>404</v>
      </c>
      <c r="X83" s="167" t="s">
        <v>404</v>
      </c>
      <c r="Y83" s="167" t="s">
        <v>636</v>
      </c>
    </row>
    <row r="84" spans="1:25" x14ac:dyDescent="0.25">
      <c r="A84" s="244" t="s">
        <v>405</v>
      </c>
      <c r="X84" s="167" t="s">
        <v>405</v>
      </c>
      <c r="Y84" s="167" t="s">
        <v>637</v>
      </c>
    </row>
    <row r="85" spans="1:25" x14ac:dyDescent="0.25">
      <c r="A85" s="244" t="s">
        <v>406</v>
      </c>
      <c r="X85" s="167" t="s">
        <v>406</v>
      </c>
      <c r="Y85" s="167" t="s">
        <v>638</v>
      </c>
    </row>
    <row r="86" spans="1:25" x14ac:dyDescent="0.25">
      <c r="A86" s="244" t="s">
        <v>407</v>
      </c>
      <c r="X86" s="167" t="s">
        <v>407</v>
      </c>
      <c r="Y86" s="167" t="s">
        <v>639</v>
      </c>
    </row>
    <row r="87" spans="1:25" x14ac:dyDescent="0.25">
      <c r="A87" s="244" t="s">
        <v>408</v>
      </c>
      <c r="X87" s="167" t="s">
        <v>408</v>
      </c>
      <c r="Y87" s="167" t="s">
        <v>640</v>
      </c>
    </row>
    <row r="88" spans="1:25" x14ac:dyDescent="0.25">
      <c r="A88" s="244" t="s">
        <v>409</v>
      </c>
      <c r="X88" s="167" t="s">
        <v>409</v>
      </c>
      <c r="Y88" s="167" t="s">
        <v>641</v>
      </c>
    </row>
    <row r="89" spans="1:25" x14ac:dyDescent="0.25">
      <c r="A89" s="244" t="s">
        <v>410</v>
      </c>
      <c r="X89" s="167" t="s">
        <v>410</v>
      </c>
      <c r="Y89" s="167" t="s">
        <v>642</v>
      </c>
    </row>
    <row r="90" spans="1:25" x14ac:dyDescent="0.25">
      <c r="A90" s="244" t="s">
        <v>296</v>
      </c>
      <c r="X90" s="167" t="s">
        <v>296</v>
      </c>
      <c r="Y90" s="167" t="s">
        <v>643</v>
      </c>
    </row>
    <row r="91" spans="1:25" x14ac:dyDescent="0.25">
      <c r="A91" s="244" t="s">
        <v>411</v>
      </c>
      <c r="X91" s="167" t="s">
        <v>411</v>
      </c>
      <c r="Y91" s="167" t="s">
        <v>644</v>
      </c>
    </row>
    <row r="92" spans="1:25" x14ac:dyDescent="0.25">
      <c r="A92" s="244" t="s">
        <v>412</v>
      </c>
      <c r="X92" s="167" t="s">
        <v>412</v>
      </c>
      <c r="Y92" s="167" t="s">
        <v>645</v>
      </c>
    </row>
    <row r="93" spans="1:25" x14ac:dyDescent="0.25">
      <c r="A93" s="244" t="s">
        <v>413</v>
      </c>
      <c r="X93" s="167" t="s">
        <v>413</v>
      </c>
      <c r="Y93" s="167" t="s">
        <v>646</v>
      </c>
    </row>
    <row r="94" spans="1:25" x14ac:dyDescent="0.25">
      <c r="A94" s="244" t="s">
        <v>414</v>
      </c>
      <c r="X94" s="167" t="s">
        <v>414</v>
      </c>
      <c r="Y94" s="167" t="s">
        <v>647</v>
      </c>
    </row>
    <row r="95" spans="1:25" x14ac:dyDescent="0.25">
      <c r="A95" s="244" t="s">
        <v>415</v>
      </c>
      <c r="X95" s="167" t="s">
        <v>415</v>
      </c>
      <c r="Y95" s="167" t="s">
        <v>648</v>
      </c>
    </row>
    <row r="96" spans="1:25" x14ac:dyDescent="0.25">
      <c r="A96" s="244" t="s">
        <v>416</v>
      </c>
      <c r="X96" s="167" t="s">
        <v>416</v>
      </c>
      <c r="Y96" s="167" t="s">
        <v>649</v>
      </c>
    </row>
    <row r="97" spans="1:25" x14ac:dyDescent="0.25">
      <c r="A97" s="244" t="s">
        <v>417</v>
      </c>
      <c r="X97" s="167" t="s">
        <v>417</v>
      </c>
      <c r="Y97" s="167" t="s">
        <v>650</v>
      </c>
    </row>
    <row r="98" spans="1:25" x14ac:dyDescent="0.25">
      <c r="A98" s="244" t="s">
        <v>418</v>
      </c>
      <c r="X98" s="167" t="s">
        <v>418</v>
      </c>
      <c r="Y98" s="167" t="s">
        <v>651</v>
      </c>
    </row>
    <row r="99" spans="1:25" x14ac:dyDescent="0.25">
      <c r="A99" s="244" t="s">
        <v>274</v>
      </c>
      <c r="X99" s="167" t="s">
        <v>274</v>
      </c>
      <c r="Y99" s="167" t="s">
        <v>652</v>
      </c>
    </row>
    <row r="100" spans="1:25" x14ac:dyDescent="0.25">
      <c r="A100" s="244" t="s">
        <v>419</v>
      </c>
      <c r="X100" s="167" t="s">
        <v>419</v>
      </c>
      <c r="Y100" s="167" t="s">
        <v>653</v>
      </c>
    </row>
    <row r="101" spans="1:25" x14ac:dyDescent="0.25">
      <c r="A101" s="244" t="s">
        <v>297</v>
      </c>
      <c r="X101" s="167" t="s">
        <v>297</v>
      </c>
      <c r="Y101" s="167" t="s">
        <v>654</v>
      </c>
    </row>
    <row r="102" spans="1:25" x14ac:dyDescent="0.25">
      <c r="A102" s="244" t="s">
        <v>420</v>
      </c>
      <c r="X102" s="167" t="s">
        <v>420</v>
      </c>
      <c r="Y102" s="167" t="s">
        <v>655</v>
      </c>
    </row>
    <row r="103" spans="1:25" x14ac:dyDescent="0.25">
      <c r="A103" s="244" t="s">
        <v>298</v>
      </c>
      <c r="X103" s="167" t="s">
        <v>298</v>
      </c>
      <c r="Y103" s="167" t="s">
        <v>656</v>
      </c>
    </row>
    <row r="104" spans="1:25" x14ac:dyDescent="0.25">
      <c r="A104" s="244" t="s">
        <v>421</v>
      </c>
      <c r="X104" s="167" t="s">
        <v>421</v>
      </c>
      <c r="Y104" s="167" t="s">
        <v>657</v>
      </c>
    </row>
    <row r="105" spans="1:25" x14ac:dyDescent="0.25">
      <c r="A105" s="244" t="s">
        <v>422</v>
      </c>
      <c r="X105" s="167" t="s">
        <v>422</v>
      </c>
      <c r="Y105" s="167" t="s">
        <v>658</v>
      </c>
    </row>
    <row r="106" spans="1:25" x14ac:dyDescent="0.25">
      <c r="A106" s="244" t="s">
        <v>423</v>
      </c>
      <c r="X106" s="167" t="s">
        <v>423</v>
      </c>
      <c r="Y106" s="167" t="s">
        <v>659</v>
      </c>
    </row>
    <row r="107" spans="1:25" x14ac:dyDescent="0.25">
      <c r="A107" s="244" t="s">
        <v>424</v>
      </c>
      <c r="X107" s="167" t="s">
        <v>424</v>
      </c>
      <c r="Y107" s="167" t="s">
        <v>660</v>
      </c>
    </row>
    <row r="108" spans="1:25" x14ac:dyDescent="0.25">
      <c r="A108" s="244" t="s">
        <v>425</v>
      </c>
      <c r="X108" s="167" t="s">
        <v>425</v>
      </c>
      <c r="Y108" s="167" t="s">
        <v>661</v>
      </c>
    </row>
    <row r="109" spans="1:25" x14ac:dyDescent="0.25">
      <c r="A109" s="244" t="s">
        <v>426</v>
      </c>
      <c r="X109" s="167" t="s">
        <v>426</v>
      </c>
      <c r="Y109" s="167" t="s">
        <v>662</v>
      </c>
    </row>
    <row r="110" spans="1:25" x14ac:dyDescent="0.25">
      <c r="A110" s="244" t="s">
        <v>427</v>
      </c>
      <c r="X110" s="167" t="s">
        <v>427</v>
      </c>
      <c r="Y110" s="167" t="s">
        <v>663</v>
      </c>
    </row>
    <row r="111" spans="1:25" x14ac:dyDescent="0.25">
      <c r="A111" s="244" t="s">
        <v>299</v>
      </c>
      <c r="X111" s="167" t="s">
        <v>299</v>
      </c>
      <c r="Y111" s="167" t="s">
        <v>664</v>
      </c>
    </row>
    <row r="112" spans="1:25" x14ac:dyDescent="0.25">
      <c r="A112" s="244" t="s">
        <v>428</v>
      </c>
      <c r="X112" s="167" t="s">
        <v>428</v>
      </c>
      <c r="Y112" s="167" t="s">
        <v>665</v>
      </c>
    </row>
    <row r="113" spans="1:25" x14ac:dyDescent="0.25">
      <c r="A113" s="244" t="s">
        <v>429</v>
      </c>
      <c r="X113" s="167" t="s">
        <v>429</v>
      </c>
      <c r="Y113" s="167" t="s">
        <v>666</v>
      </c>
    </row>
    <row r="114" spans="1:25" x14ac:dyDescent="0.25">
      <c r="A114" s="244" t="s">
        <v>430</v>
      </c>
      <c r="X114" s="167" t="s">
        <v>430</v>
      </c>
      <c r="Y114" s="167" t="s">
        <v>667</v>
      </c>
    </row>
    <row r="115" spans="1:25" x14ac:dyDescent="0.25">
      <c r="A115" s="244" t="s">
        <v>431</v>
      </c>
      <c r="X115" s="167" t="s">
        <v>431</v>
      </c>
      <c r="Y115" s="167" t="s">
        <v>668</v>
      </c>
    </row>
    <row r="116" spans="1:25" x14ac:dyDescent="0.25">
      <c r="A116" s="244" t="s">
        <v>432</v>
      </c>
      <c r="X116" s="167" t="s">
        <v>432</v>
      </c>
      <c r="Y116" s="167" t="s">
        <v>669</v>
      </c>
    </row>
    <row r="117" spans="1:25" x14ac:dyDescent="0.25">
      <c r="A117" s="244" t="s">
        <v>433</v>
      </c>
      <c r="X117" s="167" t="s">
        <v>433</v>
      </c>
      <c r="Y117" s="167" t="s">
        <v>670</v>
      </c>
    </row>
    <row r="118" spans="1:25" x14ac:dyDescent="0.25">
      <c r="A118" s="244" t="s">
        <v>434</v>
      </c>
      <c r="X118" s="167" t="s">
        <v>434</v>
      </c>
      <c r="Y118" s="167" t="s">
        <v>671</v>
      </c>
    </row>
    <row r="119" spans="1:25" x14ac:dyDescent="0.25">
      <c r="A119" s="244" t="s">
        <v>435</v>
      </c>
      <c r="X119" s="167" t="s">
        <v>435</v>
      </c>
      <c r="Y119" s="167" t="s">
        <v>672</v>
      </c>
    </row>
    <row r="120" spans="1:25" x14ac:dyDescent="0.25">
      <c r="A120" s="244" t="s">
        <v>436</v>
      </c>
      <c r="X120" s="167" t="s">
        <v>436</v>
      </c>
      <c r="Y120" s="167" t="s">
        <v>673</v>
      </c>
    </row>
    <row r="121" spans="1:25" x14ac:dyDescent="0.25">
      <c r="A121" s="244" t="s">
        <v>437</v>
      </c>
      <c r="X121" s="167" t="s">
        <v>437</v>
      </c>
      <c r="Y121" s="167" t="s">
        <v>674</v>
      </c>
    </row>
    <row r="122" spans="1:25" x14ac:dyDescent="0.25">
      <c r="A122" s="244" t="s">
        <v>438</v>
      </c>
      <c r="X122" s="167" t="s">
        <v>438</v>
      </c>
      <c r="Y122" s="167" t="s">
        <v>675</v>
      </c>
    </row>
    <row r="123" spans="1:25" x14ac:dyDescent="0.25">
      <c r="A123" s="244" t="s">
        <v>439</v>
      </c>
      <c r="X123" s="167" t="s">
        <v>439</v>
      </c>
      <c r="Y123" s="167" t="s">
        <v>676</v>
      </c>
    </row>
    <row r="124" spans="1:25" x14ac:dyDescent="0.25">
      <c r="A124" s="244" t="s">
        <v>440</v>
      </c>
      <c r="X124" s="167" t="s">
        <v>440</v>
      </c>
      <c r="Y124" s="167" t="s">
        <v>677</v>
      </c>
    </row>
    <row r="125" spans="1:25" x14ac:dyDescent="0.25">
      <c r="A125" s="244" t="s">
        <v>441</v>
      </c>
      <c r="X125" s="167" t="s">
        <v>441</v>
      </c>
      <c r="Y125" s="167" t="s">
        <v>678</v>
      </c>
    </row>
    <row r="126" spans="1:25" x14ac:dyDescent="0.25">
      <c r="A126" s="244" t="s">
        <v>442</v>
      </c>
      <c r="X126" s="167" t="s">
        <v>442</v>
      </c>
      <c r="Y126" s="167" t="s">
        <v>679</v>
      </c>
    </row>
    <row r="127" spans="1:25" x14ac:dyDescent="0.25">
      <c r="A127" s="244" t="s">
        <v>443</v>
      </c>
      <c r="X127" s="167" t="s">
        <v>443</v>
      </c>
      <c r="Y127" s="167" t="s">
        <v>680</v>
      </c>
    </row>
    <row r="128" spans="1:25" x14ac:dyDescent="0.25">
      <c r="A128" s="244" t="s">
        <v>444</v>
      </c>
      <c r="X128" s="167" t="s">
        <v>444</v>
      </c>
      <c r="Y128" s="167" t="s">
        <v>681</v>
      </c>
    </row>
    <row r="129" spans="1:25" x14ac:dyDescent="0.25">
      <c r="A129" s="244" t="s">
        <v>445</v>
      </c>
      <c r="X129" s="167" t="s">
        <v>445</v>
      </c>
      <c r="Y129" s="167" t="s">
        <v>682</v>
      </c>
    </row>
    <row r="130" spans="1:25" x14ac:dyDescent="0.25">
      <c r="A130" s="244" t="s">
        <v>446</v>
      </c>
      <c r="X130" s="167" t="s">
        <v>446</v>
      </c>
      <c r="Y130" s="167" t="s">
        <v>683</v>
      </c>
    </row>
    <row r="131" spans="1:25" x14ac:dyDescent="0.25">
      <c r="A131" s="244" t="s">
        <v>447</v>
      </c>
      <c r="X131" s="167" t="s">
        <v>447</v>
      </c>
      <c r="Y131" s="167" t="s">
        <v>684</v>
      </c>
    </row>
    <row r="132" spans="1:25" x14ac:dyDescent="0.25">
      <c r="A132" s="244" t="s">
        <v>448</v>
      </c>
      <c r="X132" s="167" t="s">
        <v>448</v>
      </c>
      <c r="Y132" s="167" t="s">
        <v>685</v>
      </c>
    </row>
    <row r="133" spans="1:25" x14ac:dyDescent="0.25">
      <c r="A133" s="244" t="s">
        <v>449</v>
      </c>
      <c r="X133" s="167" t="s">
        <v>449</v>
      </c>
      <c r="Y133" s="167" t="s">
        <v>686</v>
      </c>
    </row>
    <row r="134" spans="1:25" x14ac:dyDescent="0.25">
      <c r="A134" s="244" t="s">
        <v>301</v>
      </c>
      <c r="X134" s="167" t="s">
        <v>301</v>
      </c>
      <c r="Y134" s="167" t="s">
        <v>687</v>
      </c>
    </row>
    <row r="135" spans="1:25" x14ac:dyDescent="0.25">
      <c r="A135" s="244" t="s">
        <v>302</v>
      </c>
      <c r="X135" s="167" t="s">
        <v>302</v>
      </c>
      <c r="Y135" s="167" t="s">
        <v>688</v>
      </c>
    </row>
    <row r="136" spans="1:25" x14ac:dyDescent="0.25">
      <c r="A136" s="244" t="s">
        <v>300</v>
      </c>
      <c r="X136" s="167" t="s">
        <v>300</v>
      </c>
      <c r="Y136" s="167" t="s">
        <v>689</v>
      </c>
    </row>
    <row r="137" spans="1:25" x14ac:dyDescent="0.25">
      <c r="A137" s="244" t="s">
        <v>450</v>
      </c>
      <c r="X137" s="167" t="s">
        <v>450</v>
      </c>
      <c r="Y137" s="167" t="s">
        <v>690</v>
      </c>
    </row>
    <row r="138" spans="1:25" x14ac:dyDescent="0.25">
      <c r="A138" s="244" t="s">
        <v>451</v>
      </c>
      <c r="X138" s="167" t="s">
        <v>451</v>
      </c>
      <c r="Y138" s="167" t="s">
        <v>691</v>
      </c>
    </row>
    <row r="139" spans="1:25" x14ac:dyDescent="0.25">
      <c r="A139" s="244" t="s">
        <v>452</v>
      </c>
      <c r="X139" s="167" t="s">
        <v>452</v>
      </c>
      <c r="Y139" s="167" t="s">
        <v>692</v>
      </c>
    </row>
    <row r="140" spans="1:25" x14ac:dyDescent="0.25">
      <c r="A140" s="244" t="s">
        <v>453</v>
      </c>
      <c r="X140" s="167" t="s">
        <v>453</v>
      </c>
      <c r="Y140" s="167" t="s">
        <v>693</v>
      </c>
    </row>
    <row r="141" spans="1:25" x14ac:dyDescent="0.25">
      <c r="A141" s="244" t="s">
        <v>454</v>
      </c>
      <c r="X141" s="167" t="s">
        <v>454</v>
      </c>
      <c r="Y141" s="167" t="s">
        <v>694</v>
      </c>
    </row>
    <row r="142" spans="1:25" x14ac:dyDescent="0.25">
      <c r="A142" s="244" t="s">
        <v>455</v>
      </c>
      <c r="X142" s="167" t="s">
        <v>455</v>
      </c>
      <c r="Y142" s="167" t="s">
        <v>695</v>
      </c>
    </row>
    <row r="143" spans="1:25" x14ac:dyDescent="0.25">
      <c r="A143" s="244" t="s">
        <v>456</v>
      </c>
      <c r="X143" s="167" t="s">
        <v>456</v>
      </c>
      <c r="Y143" s="167" t="s">
        <v>696</v>
      </c>
    </row>
    <row r="144" spans="1:25" x14ac:dyDescent="0.25">
      <c r="A144" s="244" t="s">
        <v>457</v>
      </c>
      <c r="X144" s="167" t="s">
        <v>457</v>
      </c>
      <c r="Y144" s="167" t="s">
        <v>697</v>
      </c>
    </row>
    <row r="145" spans="1:25" x14ac:dyDescent="0.25">
      <c r="A145" s="244" t="s">
        <v>458</v>
      </c>
      <c r="X145" s="167" t="s">
        <v>458</v>
      </c>
      <c r="Y145" s="167" t="s">
        <v>698</v>
      </c>
    </row>
    <row r="146" spans="1:25" x14ac:dyDescent="0.25">
      <c r="A146" s="244" t="s">
        <v>459</v>
      </c>
      <c r="X146" s="167" t="s">
        <v>459</v>
      </c>
      <c r="Y146" s="167" t="s">
        <v>699</v>
      </c>
    </row>
    <row r="147" spans="1:25" x14ac:dyDescent="0.25">
      <c r="A147" s="244" t="s">
        <v>460</v>
      </c>
      <c r="X147" s="167" t="s">
        <v>460</v>
      </c>
      <c r="Y147" s="167" t="s">
        <v>700</v>
      </c>
    </row>
    <row r="148" spans="1:25" x14ac:dyDescent="0.25">
      <c r="A148" s="244" t="s">
        <v>461</v>
      </c>
      <c r="X148" s="167" t="s">
        <v>461</v>
      </c>
      <c r="Y148" s="167" t="s">
        <v>701</v>
      </c>
    </row>
    <row r="149" spans="1:25" x14ac:dyDescent="0.25">
      <c r="A149" s="244" t="s">
        <v>462</v>
      </c>
      <c r="X149" s="167" t="s">
        <v>462</v>
      </c>
      <c r="Y149" s="167" t="s">
        <v>702</v>
      </c>
    </row>
    <row r="150" spans="1:25" x14ac:dyDescent="0.25">
      <c r="A150" s="244" t="s">
        <v>463</v>
      </c>
      <c r="X150" s="167" t="s">
        <v>463</v>
      </c>
      <c r="Y150" s="167" t="s">
        <v>703</v>
      </c>
    </row>
    <row r="151" spans="1:25" x14ac:dyDescent="0.25">
      <c r="A151" s="244" t="s">
        <v>464</v>
      </c>
      <c r="X151" s="167" t="s">
        <v>464</v>
      </c>
      <c r="Y151" s="167" t="s">
        <v>704</v>
      </c>
    </row>
    <row r="152" spans="1:25" x14ac:dyDescent="0.25">
      <c r="A152" s="244" t="s">
        <v>465</v>
      </c>
      <c r="X152" s="167" t="s">
        <v>465</v>
      </c>
      <c r="Y152" s="167" t="s">
        <v>705</v>
      </c>
    </row>
    <row r="153" spans="1:25" x14ac:dyDescent="0.25">
      <c r="A153" s="244" t="s">
        <v>466</v>
      </c>
      <c r="X153" s="167" t="s">
        <v>466</v>
      </c>
      <c r="Y153" s="167" t="s">
        <v>706</v>
      </c>
    </row>
    <row r="154" spans="1:25" x14ac:dyDescent="0.25">
      <c r="A154" s="244" t="s">
        <v>303</v>
      </c>
      <c r="X154" s="167" t="s">
        <v>303</v>
      </c>
      <c r="Y154" s="167" t="s">
        <v>707</v>
      </c>
    </row>
    <row r="155" spans="1:25" x14ac:dyDescent="0.25">
      <c r="A155" s="244" t="s">
        <v>467</v>
      </c>
      <c r="X155" s="167" t="s">
        <v>467</v>
      </c>
      <c r="Y155" s="167" t="s">
        <v>708</v>
      </c>
    </row>
    <row r="156" spans="1:25" x14ac:dyDescent="0.25">
      <c r="A156" s="244" t="s">
        <v>468</v>
      </c>
      <c r="X156" s="167" t="s">
        <v>468</v>
      </c>
      <c r="Y156" s="167" t="s">
        <v>709</v>
      </c>
    </row>
    <row r="157" spans="1:25" x14ac:dyDescent="0.25">
      <c r="A157" s="244" t="s">
        <v>469</v>
      </c>
      <c r="X157" s="167" t="s">
        <v>469</v>
      </c>
      <c r="Y157" s="167" t="s">
        <v>710</v>
      </c>
    </row>
    <row r="158" spans="1:25" x14ac:dyDescent="0.25">
      <c r="A158" s="244" t="s">
        <v>470</v>
      </c>
      <c r="X158" s="167" t="s">
        <v>470</v>
      </c>
      <c r="Y158" s="167" t="s">
        <v>711</v>
      </c>
    </row>
    <row r="159" spans="1:25" x14ac:dyDescent="0.25">
      <c r="A159" s="244" t="s">
        <v>471</v>
      </c>
      <c r="X159" s="167" t="s">
        <v>471</v>
      </c>
      <c r="Y159" s="167" t="s">
        <v>712</v>
      </c>
    </row>
    <row r="160" spans="1:25" x14ac:dyDescent="0.25">
      <c r="A160" s="244" t="s">
        <v>472</v>
      </c>
      <c r="X160" s="167" t="s">
        <v>472</v>
      </c>
      <c r="Y160" s="167" t="s">
        <v>713</v>
      </c>
    </row>
    <row r="161" spans="1:25" x14ac:dyDescent="0.25">
      <c r="A161" s="244" t="s">
        <v>473</v>
      </c>
      <c r="X161" s="167" t="s">
        <v>473</v>
      </c>
      <c r="Y161" s="167" t="s">
        <v>714</v>
      </c>
    </row>
    <row r="162" spans="1:25" x14ac:dyDescent="0.25">
      <c r="A162" s="244" t="s">
        <v>474</v>
      </c>
      <c r="X162" s="167" t="s">
        <v>474</v>
      </c>
      <c r="Y162" s="167" t="s">
        <v>715</v>
      </c>
    </row>
    <row r="163" spans="1:25" x14ac:dyDescent="0.25">
      <c r="A163" s="244" t="s">
        <v>475</v>
      </c>
      <c r="X163" s="167" t="s">
        <v>475</v>
      </c>
      <c r="Y163" s="167" t="s">
        <v>716</v>
      </c>
    </row>
    <row r="164" spans="1:25" x14ac:dyDescent="0.25">
      <c r="A164" s="244" t="s">
        <v>476</v>
      </c>
      <c r="X164" s="167" t="s">
        <v>476</v>
      </c>
      <c r="Y164" s="167" t="s">
        <v>717</v>
      </c>
    </row>
    <row r="165" spans="1:25" x14ac:dyDescent="0.25">
      <c r="A165" s="244" t="s">
        <v>477</v>
      </c>
      <c r="X165" s="167" t="s">
        <v>477</v>
      </c>
      <c r="Y165" s="167" t="s">
        <v>718</v>
      </c>
    </row>
    <row r="166" spans="1:25" x14ac:dyDescent="0.25">
      <c r="A166" s="244" t="s">
        <v>478</v>
      </c>
      <c r="X166" s="167" t="s">
        <v>478</v>
      </c>
      <c r="Y166" s="167" t="s">
        <v>719</v>
      </c>
    </row>
    <row r="167" spans="1:25" x14ac:dyDescent="0.25">
      <c r="A167" s="244" t="s">
        <v>304</v>
      </c>
      <c r="X167" s="167" t="s">
        <v>304</v>
      </c>
      <c r="Y167" s="167" t="s">
        <v>720</v>
      </c>
    </row>
    <row r="168" spans="1:25" x14ac:dyDescent="0.25">
      <c r="A168" s="244" t="s">
        <v>479</v>
      </c>
      <c r="X168" s="167" t="s">
        <v>479</v>
      </c>
      <c r="Y168" s="167" t="s">
        <v>721</v>
      </c>
    </row>
    <row r="169" spans="1:25" x14ac:dyDescent="0.25">
      <c r="A169" s="244" t="s">
        <v>480</v>
      </c>
      <c r="X169" s="167" t="s">
        <v>480</v>
      </c>
      <c r="Y169" s="167" t="s">
        <v>722</v>
      </c>
    </row>
    <row r="170" spans="1:25" x14ac:dyDescent="0.25">
      <c r="A170" s="244" t="s">
        <v>481</v>
      </c>
      <c r="X170" s="167" t="s">
        <v>481</v>
      </c>
      <c r="Y170" s="167" t="s">
        <v>723</v>
      </c>
    </row>
    <row r="171" spans="1:25" x14ac:dyDescent="0.25">
      <c r="A171" s="244" t="s">
        <v>482</v>
      </c>
      <c r="X171" s="167" t="s">
        <v>482</v>
      </c>
      <c r="Y171" s="167" t="s">
        <v>724</v>
      </c>
    </row>
    <row r="172" spans="1:25" x14ac:dyDescent="0.25">
      <c r="A172" s="244" t="s">
        <v>483</v>
      </c>
      <c r="X172" s="167" t="s">
        <v>483</v>
      </c>
    </row>
    <row r="173" spans="1:25" x14ac:dyDescent="0.25">
      <c r="A173" s="244" t="s">
        <v>484</v>
      </c>
      <c r="X173" s="167" t="s">
        <v>484</v>
      </c>
    </row>
    <row r="174" spans="1:25" x14ac:dyDescent="0.25">
      <c r="A174" s="244" t="s">
        <v>485</v>
      </c>
      <c r="X174" s="167" t="s">
        <v>485</v>
      </c>
    </row>
    <row r="175" spans="1:25" x14ac:dyDescent="0.25">
      <c r="A175" s="244" t="s">
        <v>486</v>
      </c>
      <c r="X175" s="167" t="s">
        <v>486</v>
      </c>
    </row>
    <row r="176" spans="1:25" x14ac:dyDescent="0.25">
      <c r="A176" s="244" t="s">
        <v>487</v>
      </c>
      <c r="X176" s="167" t="s">
        <v>487</v>
      </c>
    </row>
    <row r="177" spans="1:24" x14ac:dyDescent="0.25">
      <c r="A177" s="244" t="s">
        <v>488</v>
      </c>
      <c r="X177" s="167" t="s">
        <v>488</v>
      </c>
    </row>
    <row r="178" spans="1:24" x14ac:dyDescent="0.25">
      <c r="A178" s="244" t="s">
        <v>489</v>
      </c>
      <c r="X178" s="167" t="s">
        <v>489</v>
      </c>
    </row>
    <row r="179" spans="1:24" x14ac:dyDescent="0.25">
      <c r="A179" s="244" t="s">
        <v>490</v>
      </c>
      <c r="X179" s="167" t="s">
        <v>490</v>
      </c>
    </row>
    <row r="180" spans="1:24" x14ac:dyDescent="0.25">
      <c r="A180" s="244" t="s">
        <v>305</v>
      </c>
      <c r="X180" s="167" t="s">
        <v>305</v>
      </c>
    </row>
    <row r="181" spans="1:24" x14ac:dyDescent="0.25">
      <c r="A181" s="244" t="s">
        <v>491</v>
      </c>
      <c r="X181" s="167" t="s">
        <v>491</v>
      </c>
    </row>
    <row r="182" spans="1:24" x14ac:dyDescent="0.25">
      <c r="A182" s="244" t="s">
        <v>492</v>
      </c>
      <c r="X182" s="167" t="s">
        <v>492</v>
      </c>
    </row>
    <row r="183" spans="1:24" x14ac:dyDescent="0.25">
      <c r="A183" s="244" t="s">
        <v>493</v>
      </c>
      <c r="X183" s="167" t="s">
        <v>493</v>
      </c>
    </row>
    <row r="184" spans="1:24" x14ac:dyDescent="0.25">
      <c r="A184" s="244" t="s">
        <v>494</v>
      </c>
      <c r="X184" s="167" t="s">
        <v>494</v>
      </c>
    </row>
    <row r="185" spans="1:24" x14ac:dyDescent="0.25">
      <c r="A185" s="244" t="s">
        <v>306</v>
      </c>
      <c r="X185" s="167" t="s">
        <v>306</v>
      </c>
    </row>
    <row r="186" spans="1:24" x14ac:dyDescent="0.25">
      <c r="A186" s="244" t="s">
        <v>495</v>
      </c>
      <c r="X186" s="167" t="s">
        <v>495</v>
      </c>
    </row>
    <row r="187" spans="1:24" x14ac:dyDescent="0.25">
      <c r="A187" s="244" t="s">
        <v>496</v>
      </c>
      <c r="X187" s="167" t="s">
        <v>496</v>
      </c>
    </row>
    <row r="188" spans="1:24" x14ac:dyDescent="0.25">
      <c r="A188" s="244" t="s">
        <v>497</v>
      </c>
      <c r="X188" s="167" t="s">
        <v>497</v>
      </c>
    </row>
    <row r="189" spans="1:24" x14ac:dyDescent="0.25">
      <c r="A189" s="244" t="s">
        <v>498</v>
      </c>
      <c r="X189" s="167" t="s">
        <v>498</v>
      </c>
    </row>
    <row r="190" spans="1:24" x14ac:dyDescent="0.25">
      <c r="A190" s="244" t="s">
        <v>307</v>
      </c>
      <c r="X190" s="167" t="s">
        <v>307</v>
      </c>
    </row>
    <row r="191" spans="1:24" x14ac:dyDescent="0.25">
      <c r="A191" s="244" t="s">
        <v>499</v>
      </c>
      <c r="X191" s="167" t="s">
        <v>499</v>
      </c>
    </row>
    <row r="192" spans="1:24" x14ac:dyDescent="0.25">
      <c r="A192" s="244" t="s">
        <v>500</v>
      </c>
      <c r="X192" s="167" t="s">
        <v>500</v>
      </c>
    </row>
    <row r="193" spans="1:24" x14ac:dyDescent="0.25">
      <c r="A193" s="244" t="s">
        <v>501</v>
      </c>
      <c r="X193" s="167" t="s">
        <v>501</v>
      </c>
    </row>
    <row r="194" spans="1:24" x14ac:dyDescent="0.25">
      <c r="A194" s="244" t="s">
        <v>502</v>
      </c>
      <c r="X194" s="167" t="s">
        <v>502</v>
      </c>
    </row>
    <row r="195" spans="1:24" x14ac:dyDescent="0.25">
      <c r="A195" s="244" t="s">
        <v>503</v>
      </c>
      <c r="X195" s="167" t="s">
        <v>503</v>
      </c>
    </row>
    <row r="196" spans="1:24" x14ac:dyDescent="0.25">
      <c r="A196" s="244" t="s">
        <v>504</v>
      </c>
      <c r="X196" s="167" t="s">
        <v>504</v>
      </c>
    </row>
    <row r="197" spans="1:24" x14ac:dyDescent="0.25">
      <c r="A197" s="244" t="s">
        <v>505</v>
      </c>
      <c r="X197" s="167" t="s">
        <v>505</v>
      </c>
    </row>
    <row r="198" spans="1:24" x14ac:dyDescent="0.25">
      <c r="A198" s="244" t="s">
        <v>311</v>
      </c>
      <c r="X198" s="167" t="s">
        <v>311</v>
      </c>
    </row>
    <row r="199" spans="1:24" x14ac:dyDescent="0.25">
      <c r="A199" s="244" t="s">
        <v>506</v>
      </c>
      <c r="X199" s="167" t="s">
        <v>506</v>
      </c>
    </row>
    <row r="200" spans="1:24" x14ac:dyDescent="0.25">
      <c r="A200" s="244" t="s">
        <v>507</v>
      </c>
      <c r="X200" s="167" t="s">
        <v>507</v>
      </c>
    </row>
    <row r="201" spans="1:24" x14ac:dyDescent="0.25">
      <c r="A201" s="244" t="s">
        <v>309</v>
      </c>
      <c r="X201" s="167" t="s">
        <v>309</v>
      </c>
    </row>
    <row r="202" spans="1:24" x14ac:dyDescent="0.25">
      <c r="A202" s="244" t="s">
        <v>508</v>
      </c>
      <c r="X202" s="167" t="s">
        <v>508</v>
      </c>
    </row>
    <row r="203" spans="1:24" x14ac:dyDescent="0.25">
      <c r="A203" s="244" t="s">
        <v>308</v>
      </c>
      <c r="X203" s="167" t="s">
        <v>308</v>
      </c>
    </row>
    <row r="204" spans="1:24" x14ac:dyDescent="0.25">
      <c r="A204" s="244" t="s">
        <v>509</v>
      </c>
      <c r="X204" s="167" t="s">
        <v>509</v>
      </c>
    </row>
    <row r="205" spans="1:24" x14ac:dyDescent="0.25">
      <c r="A205" s="244" t="s">
        <v>510</v>
      </c>
      <c r="X205" s="167" t="s">
        <v>510</v>
      </c>
    </row>
    <row r="206" spans="1:24" x14ac:dyDescent="0.25">
      <c r="A206" s="244" t="s">
        <v>511</v>
      </c>
      <c r="X206" s="167" t="s">
        <v>511</v>
      </c>
    </row>
    <row r="207" spans="1:24" x14ac:dyDescent="0.25">
      <c r="A207" s="244" t="s">
        <v>512</v>
      </c>
      <c r="X207" s="167" t="s">
        <v>512</v>
      </c>
    </row>
    <row r="208" spans="1:24" x14ac:dyDescent="0.25">
      <c r="A208" s="244" t="s">
        <v>513</v>
      </c>
      <c r="X208" s="167" t="s">
        <v>513</v>
      </c>
    </row>
    <row r="209" spans="1:24" x14ac:dyDescent="0.25">
      <c r="A209" s="244" t="s">
        <v>514</v>
      </c>
      <c r="X209" s="167" t="s">
        <v>514</v>
      </c>
    </row>
    <row r="210" spans="1:24" x14ac:dyDescent="0.25">
      <c r="A210" s="244" t="s">
        <v>515</v>
      </c>
      <c r="X210" s="167" t="s">
        <v>515</v>
      </c>
    </row>
    <row r="211" spans="1:24" x14ac:dyDescent="0.25">
      <c r="A211" s="244" t="s">
        <v>516</v>
      </c>
      <c r="X211" s="167" t="s">
        <v>516</v>
      </c>
    </row>
    <row r="212" spans="1:24" x14ac:dyDescent="0.25">
      <c r="A212" s="244" t="s">
        <v>517</v>
      </c>
      <c r="X212" s="167" t="s">
        <v>517</v>
      </c>
    </row>
    <row r="213" spans="1:24" x14ac:dyDescent="0.25">
      <c r="A213" s="244" t="s">
        <v>518</v>
      </c>
      <c r="X213" s="167" t="s">
        <v>518</v>
      </c>
    </row>
    <row r="214" spans="1:24" x14ac:dyDescent="0.25">
      <c r="A214" s="244" t="s">
        <v>519</v>
      </c>
      <c r="X214" s="167" t="s">
        <v>519</v>
      </c>
    </row>
    <row r="215" spans="1:24" x14ac:dyDescent="0.25">
      <c r="A215" s="244" t="s">
        <v>520</v>
      </c>
      <c r="X215" s="167" t="s">
        <v>520</v>
      </c>
    </row>
    <row r="216" spans="1:24" x14ac:dyDescent="0.25">
      <c r="A216" s="244" t="s">
        <v>521</v>
      </c>
      <c r="X216" s="167" t="s">
        <v>521</v>
      </c>
    </row>
    <row r="217" spans="1:24" x14ac:dyDescent="0.25">
      <c r="A217" s="244" t="s">
        <v>522</v>
      </c>
      <c r="X217" s="167" t="s">
        <v>522</v>
      </c>
    </row>
    <row r="218" spans="1:24" x14ac:dyDescent="0.25">
      <c r="A218" s="244" t="s">
        <v>523</v>
      </c>
      <c r="X218" s="167" t="s">
        <v>523</v>
      </c>
    </row>
    <row r="219" spans="1:24" x14ac:dyDescent="0.25">
      <c r="A219" s="244" t="s">
        <v>524</v>
      </c>
      <c r="X219" s="167" t="s">
        <v>524</v>
      </c>
    </row>
    <row r="220" spans="1:24" x14ac:dyDescent="0.25">
      <c r="A220" s="244" t="s">
        <v>525</v>
      </c>
      <c r="X220" s="167" t="s">
        <v>525</v>
      </c>
    </row>
    <row r="221" spans="1:24" x14ac:dyDescent="0.25">
      <c r="A221" s="244" t="s">
        <v>526</v>
      </c>
      <c r="X221" s="167" t="s">
        <v>526</v>
      </c>
    </row>
    <row r="222" spans="1:24" x14ac:dyDescent="0.25">
      <c r="A222" s="244" t="s">
        <v>527</v>
      </c>
      <c r="X222" s="167" t="s">
        <v>527</v>
      </c>
    </row>
    <row r="223" spans="1:24" x14ac:dyDescent="0.25">
      <c r="A223" s="244" t="s">
        <v>528</v>
      </c>
      <c r="X223" s="167" t="s">
        <v>528</v>
      </c>
    </row>
    <row r="224" spans="1:24" x14ac:dyDescent="0.25">
      <c r="A224" s="244" t="s">
        <v>529</v>
      </c>
      <c r="X224" s="167" t="s">
        <v>529</v>
      </c>
    </row>
    <row r="225" spans="1:24" x14ac:dyDescent="0.25">
      <c r="A225" s="244" t="s">
        <v>530</v>
      </c>
      <c r="X225" s="167" t="s">
        <v>530</v>
      </c>
    </row>
    <row r="226" spans="1:24" x14ac:dyDescent="0.25">
      <c r="A226" s="244" t="s">
        <v>531</v>
      </c>
      <c r="X226" s="167" t="s">
        <v>531</v>
      </c>
    </row>
    <row r="227" spans="1:24" x14ac:dyDescent="0.25">
      <c r="A227" s="244" t="s">
        <v>532</v>
      </c>
      <c r="X227" s="167" t="s">
        <v>532</v>
      </c>
    </row>
    <row r="228" spans="1:24" x14ac:dyDescent="0.25">
      <c r="A228" s="244" t="s">
        <v>533</v>
      </c>
      <c r="X228" s="167" t="s">
        <v>533</v>
      </c>
    </row>
    <row r="229" spans="1:24" x14ac:dyDescent="0.25">
      <c r="A229" s="244" t="s">
        <v>534</v>
      </c>
      <c r="X229" s="167" t="s">
        <v>534</v>
      </c>
    </row>
    <row r="230" spans="1:24" x14ac:dyDescent="0.25">
      <c r="A230" s="244" t="s">
        <v>535</v>
      </c>
      <c r="X230" s="167" t="s">
        <v>535</v>
      </c>
    </row>
    <row r="231" spans="1:24" x14ac:dyDescent="0.25">
      <c r="A231" s="244" t="s">
        <v>536</v>
      </c>
      <c r="X231" s="167" t="s">
        <v>536</v>
      </c>
    </row>
    <row r="232" spans="1:24" x14ac:dyDescent="0.25">
      <c r="A232" s="244" t="s">
        <v>537</v>
      </c>
      <c r="X232" s="167" t="s">
        <v>537</v>
      </c>
    </row>
    <row r="233" spans="1:24" x14ac:dyDescent="0.25">
      <c r="A233" s="244" t="s">
        <v>538</v>
      </c>
      <c r="X233" s="167" t="s">
        <v>538</v>
      </c>
    </row>
    <row r="234" spans="1:24" x14ac:dyDescent="0.25">
      <c r="A234" s="244" t="s">
        <v>539</v>
      </c>
      <c r="X234" s="167" t="s">
        <v>539</v>
      </c>
    </row>
    <row r="235" spans="1:24" x14ac:dyDescent="0.25">
      <c r="A235" s="244" t="s">
        <v>540</v>
      </c>
      <c r="X235" s="167" t="s">
        <v>540</v>
      </c>
    </row>
    <row r="236" spans="1:24" x14ac:dyDescent="0.25">
      <c r="A236" s="244" t="s">
        <v>541</v>
      </c>
      <c r="X236" s="167" t="s">
        <v>541</v>
      </c>
    </row>
    <row r="237" spans="1:24" x14ac:dyDescent="0.25">
      <c r="A237" s="244" t="s">
        <v>542</v>
      </c>
      <c r="X237" s="167" t="s">
        <v>542</v>
      </c>
    </row>
    <row r="238" spans="1:24" x14ac:dyDescent="0.25">
      <c r="A238" s="244" t="s">
        <v>543</v>
      </c>
      <c r="X238" s="167" t="s">
        <v>543</v>
      </c>
    </row>
    <row r="239" spans="1:24" x14ac:dyDescent="0.25">
      <c r="A239" s="244" t="s">
        <v>544</v>
      </c>
      <c r="X239" s="167" t="s">
        <v>544</v>
      </c>
    </row>
    <row r="240" spans="1:24" x14ac:dyDescent="0.25">
      <c r="A240" s="244" t="s">
        <v>545</v>
      </c>
      <c r="X240" s="167" t="s">
        <v>545</v>
      </c>
    </row>
    <row r="241" spans="1:24" x14ac:dyDescent="0.25">
      <c r="A241" s="244" t="s">
        <v>546</v>
      </c>
      <c r="X241" s="167" t="s">
        <v>546</v>
      </c>
    </row>
    <row r="242" spans="1:24" x14ac:dyDescent="0.25">
      <c r="A242" s="244" t="s">
        <v>547</v>
      </c>
      <c r="X242" s="167" t="s">
        <v>547</v>
      </c>
    </row>
    <row r="243" spans="1:24" x14ac:dyDescent="0.25">
      <c r="A243" s="244" t="s">
        <v>548</v>
      </c>
      <c r="X243" s="167" t="s">
        <v>548</v>
      </c>
    </row>
    <row r="244" spans="1:24" x14ac:dyDescent="0.25">
      <c r="A244" s="244" t="s">
        <v>549</v>
      </c>
      <c r="X244" s="167" t="s">
        <v>549</v>
      </c>
    </row>
    <row r="245" spans="1:24" x14ac:dyDescent="0.25">
      <c r="A245" s="244" t="s">
        <v>550</v>
      </c>
      <c r="X245" s="167" t="s">
        <v>550</v>
      </c>
    </row>
    <row r="246" spans="1:24" x14ac:dyDescent="0.25">
      <c r="A246" s="244" t="s">
        <v>551</v>
      </c>
      <c r="X246" s="167" t="s">
        <v>551</v>
      </c>
    </row>
    <row r="247" spans="1:24" x14ac:dyDescent="0.25">
      <c r="A247" s="244" t="s">
        <v>552</v>
      </c>
      <c r="X247" s="167" t="s">
        <v>552</v>
      </c>
    </row>
    <row r="248" spans="1:24" x14ac:dyDescent="0.25">
      <c r="A248" s="244" t="s">
        <v>553</v>
      </c>
      <c r="X248" s="167" t="s">
        <v>553</v>
      </c>
    </row>
    <row r="249" spans="1:24" x14ac:dyDescent="0.25">
      <c r="A249" s="244" t="s">
        <v>554</v>
      </c>
      <c r="X249" s="167" t="s">
        <v>554</v>
      </c>
    </row>
    <row r="250" spans="1:24" x14ac:dyDescent="0.25">
      <c r="A250" s="244" t="s">
        <v>555</v>
      </c>
      <c r="X250" s="167" t="s">
        <v>555</v>
      </c>
    </row>
  </sheetData>
  <pageMargins left="0.25" right="0.25" top="0.75" bottom="0.75" header="0.3" footer="0.3"/>
  <pageSetup paperSize="8" scale="68"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75"/>
  <sheetViews>
    <sheetView topLeftCell="A4" workbookViewId="0">
      <selection activeCell="G43" sqref="G43"/>
    </sheetView>
  </sheetViews>
  <sheetFormatPr defaultRowHeight="15" x14ac:dyDescent="0.25"/>
  <cols>
    <col min="1" max="1" width="12.42578125" customWidth="1"/>
    <col min="2" max="2" width="21.7109375" customWidth="1"/>
    <col min="3" max="3" width="10.5703125" customWidth="1"/>
    <col min="5" max="5" width="14.28515625" customWidth="1"/>
    <col min="6" max="6" width="57.85546875" style="304" customWidth="1"/>
    <col min="7" max="7" width="58.5703125" style="304" customWidth="1"/>
    <col min="8" max="8" width="79.7109375" style="304" customWidth="1"/>
    <col min="9" max="9" width="189.28515625" bestFit="1" customWidth="1"/>
    <col min="10" max="10" width="48" customWidth="1"/>
  </cols>
  <sheetData>
    <row r="1" spans="1:10" x14ac:dyDescent="0.25">
      <c r="A1" s="291" t="s">
        <v>420</v>
      </c>
      <c r="B1" s="291" t="s">
        <v>797</v>
      </c>
      <c r="C1" s="292" t="s">
        <v>1028</v>
      </c>
      <c r="D1" s="291" t="s">
        <v>798</v>
      </c>
      <c r="E1" s="292" t="s">
        <v>799</v>
      </c>
      <c r="F1" s="300" t="s">
        <v>800</v>
      </c>
      <c r="G1" s="300" t="s">
        <v>801</v>
      </c>
      <c r="H1" s="305" t="s">
        <v>802</v>
      </c>
      <c r="I1" s="291" t="s">
        <v>803</v>
      </c>
      <c r="J1" s="291" t="s">
        <v>804</v>
      </c>
    </row>
    <row r="2" spans="1:10" x14ac:dyDescent="0.25">
      <c r="A2" s="293" t="s">
        <v>805</v>
      </c>
      <c r="B2" s="293" t="s">
        <v>806</v>
      </c>
      <c r="C2" s="294" t="str">
        <f>IF(T00.01!D2="", "NOK", "OK")</f>
        <v>NOK</v>
      </c>
      <c r="D2" s="293"/>
      <c r="E2" s="294" t="s">
        <v>807</v>
      </c>
      <c r="F2" s="301" t="s">
        <v>1</v>
      </c>
      <c r="G2" s="301" t="s">
        <v>121</v>
      </c>
      <c r="H2" s="306" t="s">
        <v>808</v>
      </c>
      <c r="I2" s="293" t="s">
        <v>809</v>
      </c>
      <c r="J2" s="293"/>
    </row>
    <row r="3" spans="1:10" x14ac:dyDescent="0.25">
      <c r="A3" s="293" t="s">
        <v>810</v>
      </c>
      <c r="B3" s="293" t="s">
        <v>806</v>
      </c>
      <c r="C3" s="294" t="str">
        <f>IF(T00.01!D3="", "NOK", "OK")</f>
        <v>NOK</v>
      </c>
      <c r="D3" s="293"/>
      <c r="E3" s="294" t="s">
        <v>807</v>
      </c>
      <c r="F3" s="301" t="s">
        <v>3</v>
      </c>
      <c r="G3" s="301" t="s">
        <v>121</v>
      </c>
      <c r="H3" s="306" t="s">
        <v>808</v>
      </c>
      <c r="I3" s="293" t="s">
        <v>811</v>
      </c>
      <c r="J3" s="293"/>
    </row>
    <row r="4" spans="1:10" x14ac:dyDescent="0.25">
      <c r="A4" s="293" t="s">
        <v>812</v>
      </c>
      <c r="B4" s="293" t="s">
        <v>806</v>
      </c>
      <c r="C4" s="294" t="str">
        <f>IF(T00.01!D4="", "NOK", "OK")</f>
        <v>NOK</v>
      </c>
      <c r="D4" s="293"/>
      <c r="E4" s="294" t="s">
        <v>807</v>
      </c>
      <c r="F4" s="301" t="s">
        <v>4</v>
      </c>
      <c r="G4" s="301" t="s">
        <v>121</v>
      </c>
      <c r="H4" s="306" t="s">
        <v>808</v>
      </c>
      <c r="I4" s="293" t="s">
        <v>813</v>
      </c>
      <c r="J4" s="293"/>
    </row>
    <row r="5" spans="1:10" x14ac:dyDescent="0.25">
      <c r="A5" s="293" t="s">
        <v>814</v>
      </c>
      <c r="B5" s="293" t="s">
        <v>806</v>
      </c>
      <c r="C5" s="294" t="str">
        <f>IF(T00.01!D8="", "NOK", "OK")</f>
        <v>NOK</v>
      </c>
      <c r="D5" s="293"/>
      <c r="E5" s="294" t="s">
        <v>807</v>
      </c>
      <c r="F5" s="301" t="s">
        <v>10</v>
      </c>
      <c r="G5" s="301" t="s">
        <v>121</v>
      </c>
      <c r="H5" s="306" t="s">
        <v>808</v>
      </c>
      <c r="I5" s="293" t="s">
        <v>815</v>
      </c>
      <c r="J5" s="293"/>
    </row>
    <row r="6" spans="1:10" x14ac:dyDescent="0.25">
      <c r="A6" s="293" t="s">
        <v>816</v>
      </c>
      <c r="B6" s="293" t="s">
        <v>806</v>
      </c>
      <c r="C6" s="294" t="str">
        <f>IF(T00.01!D9="", "NOK", "OK")</f>
        <v>NOK</v>
      </c>
      <c r="D6" s="293"/>
      <c r="E6" s="294" t="s">
        <v>807</v>
      </c>
      <c r="F6" s="301" t="s">
        <v>12</v>
      </c>
      <c r="G6" s="301" t="s">
        <v>121</v>
      </c>
      <c r="H6" s="306" t="s">
        <v>808</v>
      </c>
      <c r="I6" s="293" t="s">
        <v>817</v>
      </c>
      <c r="J6" s="293"/>
    </row>
    <row r="7" spans="1:10" x14ac:dyDescent="0.25">
      <c r="A7" s="293" t="s">
        <v>818</v>
      </c>
      <c r="B7" s="293" t="s">
        <v>806</v>
      </c>
      <c r="C7" s="294" t="str">
        <f>IF(T00.01!D10="", "NOK", "OK")</f>
        <v>NOK</v>
      </c>
      <c r="D7" s="293"/>
      <c r="E7" s="294" t="s">
        <v>807</v>
      </c>
      <c r="F7" s="301" t="s">
        <v>13</v>
      </c>
      <c r="G7" s="301" t="s">
        <v>121</v>
      </c>
      <c r="H7" s="306" t="s">
        <v>808</v>
      </c>
      <c r="I7" s="293" t="s">
        <v>819</v>
      </c>
      <c r="J7" s="293"/>
    </row>
    <row r="8" spans="1:10" x14ac:dyDescent="0.25">
      <c r="A8" s="293" t="s">
        <v>820</v>
      </c>
      <c r="B8" s="293" t="s">
        <v>806</v>
      </c>
      <c r="C8" s="294" t="str">
        <f>IF(T00.01!D11="", "NOK", "OK")</f>
        <v>NOK</v>
      </c>
      <c r="D8" s="293"/>
      <c r="E8" s="294" t="s">
        <v>807</v>
      </c>
      <c r="F8" s="301" t="s">
        <v>15</v>
      </c>
      <c r="G8" s="301" t="s">
        <v>121</v>
      </c>
      <c r="H8" s="306" t="s">
        <v>808</v>
      </c>
      <c r="I8" s="293" t="s">
        <v>821</v>
      </c>
      <c r="J8" s="293"/>
    </row>
    <row r="9" spans="1:10" x14ac:dyDescent="0.25">
      <c r="A9" s="293" t="s">
        <v>822</v>
      </c>
      <c r="B9" s="293" t="s">
        <v>806</v>
      </c>
      <c r="C9" s="294" t="str">
        <f>IF(T00.01!D12="", "NOK", "OK")</f>
        <v>NOK</v>
      </c>
      <c r="D9" s="293"/>
      <c r="E9" s="294" t="s">
        <v>807</v>
      </c>
      <c r="F9" s="301" t="s">
        <v>17</v>
      </c>
      <c r="G9" s="301" t="s">
        <v>121</v>
      </c>
      <c r="H9" s="306" t="s">
        <v>808</v>
      </c>
      <c r="I9" s="293" t="s">
        <v>823</v>
      </c>
      <c r="J9" s="293"/>
    </row>
    <row r="10" spans="1:10" x14ac:dyDescent="0.25">
      <c r="A10" s="293" t="s">
        <v>824</v>
      </c>
      <c r="B10" s="293" t="s">
        <v>806</v>
      </c>
      <c r="C10" s="294" t="str">
        <f>IF(T02.00!D4="", "NOK", "OK")</f>
        <v>NOK</v>
      </c>
      <c r="D10" s="293"/>
      <c r="E10" s="294" t="s">
        <v>825</v>
      </c>
      <c r="F10" s="301" t="s">
        <v>17</v>
      </c>
      <c r="G10" s="301" t="s">
        <v>121</v>
      </c>
      <c r="H10" s="306" t="s">
        <v>808</v>
      </c>
      <c r="I10" s="293" t="s">
        <v>826</v>
      </c>
      <c r="J10" s="293"/>
    </row>
    <row r="11" spans="1:10" x14ac:dyDescent="0.25">
      <c r="A11" s="293" t="s">
        <v>827</v>
      </c>
      <c r="B11" s="293" t="s">
        <v>806</v>
      </c>
      <c r="C11" s="294" t="str">
        <f>IF(T02.00!D6="", "NOK", "OK")</f>
        <v>NOK</v>
      </c>
      <c r="D11" s="293"/>
      <c r="E11" s="294" t="s">
        <v>825</v>
      </c>
      <c r="F11" s="301" t="s">
        <v>82</v>
      </c>
      <c r="G11" s="301" t="s">
        <v>121</v>
      </c>
      <c r="H11" s="306" t="s">
        <v>808</v>
      </c>
      <c r="I11" s="293" t="s">
        <v>828</v>
      </c>
      <c r="J11" s="293"/>
    </row>
    <row r="12" spans="1:10" x14ac:dyDescent="0.25">
      <c r="A12" s="293" t="s">
        <v>829</v>
      </c>
      <c r="B12" s="293" t="s">
        <v>806</v>
      </c>
      <c r="C12" s="294" t="str">
        <f>IF(T02.00!D7="", "NOK", "OK")</f>
        <v>NOK</v>
      </c>
      <c r="D12" s="293"/>
      <c r="E12" s="294" t="s">
        <v>825</v>
      </c>
      <c r="F12" s="301" t="s">
        <v>89</v>
      </c>
      <c r="G12" s="301" t="s">
        <v>121</v>
      </c>
      <c r="H12" s="306" t="s">
        <v>808</v>
      </c>
      <c r="I12" s="293" t="s">
        <v>830</v>
      </c>
      <c r="J12" s="293"/>
    </row>
    <row r="13" spans="1:10" x14ac:dyDescent="0.25">
      <c r="A13" s="293" t="s">
        <v>831</v>
      </c>
      <c r="B13" s="293" t="s">
        <v>806</v>
      </c>
      <c r="C13" s="294" t="str">
        <f>IF(T02.00!D8="", "NOK", "OK")</f>
        <v>NOK</v>
      </c>
      <c r="D13" s="293"/>
      <c r="E13" s="294" t="s">
        <v>825</v>
      </c>
      <c r="F13" s="301" t="s">
        <v>92</v>
      </c>
      <c r="G13" s="301" t="s">
        <v>121</v>
      </c>
      <c r="H13" s="306" t="s">
        <v>808</v>
      </c>
      <c r="I13" s="293" t="s">
        <v>832</v>
      </c>
      <c r="J13" s="293"/>
    </row>
    <row r="14" spans="1:10" x14ac:dyDescent="0.25">
      <c r="A14" s="293" t="s">
        <v>833</v>
      </c>
      <c r="B14" s="293" t="s">
        <v>806</v>
      </c>
      <c r="C14" s="294" t="str">
        <f>IF(T02.00!D9="", "NOK", "OK")</f>
        <v>NOK</v>
      </c>
      <c r="D14" s="293"/>
      <c r="E14" s="294" t="s">
        <v>825</v>
      </c>
      <c r="F14" s="301" t="s">
        <v>95</v>
      </c>
      <c r="G14" s="301" t="s">
        <v>121</v>
      </c>
      <c r="H14" s="306" t="s">
        <v>808</v>
      </c>
      <c r="I14" s="293" t="s">
        <v>834</v>
      </c>
      <c r="J14" s="293"/>
    </row>
    <row r="15" spans="1:10" x14ac:dyDescent="0.25">
      <c r="A15" s="293" t="s">
        <v>835</v>
      </c>
      <c r="B15" s="293" t="s">
        <v>806</v>
      </c>
      <c r="C15" s="294" t="str">
        <f>IF(T02.00!D10="", "NOK", "OK")</f>
        <v>NOK</v>
      </c>
      <c r="D15" s="293"/>
      <c r="E15" s="294" t="s">
        <v>825</v>
      </c>
      <c r="F15" s="301" t="s">
        <v>98</v>
      </c>
      <c r="G15" s="301" t="s">
        <v>121</v>
      </c>
      <c r="H15" s="306" t="s">
        <v>808</v>
      </c>
      <c r="I15" s="293" t="s">
        <v>836</v>
      </c>
      <c r="J15" s="293"/>
    </row>
    <row r="16" spans="1:10" x14ac:dyDescent="0.25">
      <c r="A16" s="293" t="s">
        <v>837</v>
      </c>
      <c r="B16" s="293" t="s">
        <v>806</v>
      </c>
      <c r="C16" s="294" t="str">
        <f>IF(T02.00!D12="", "NOK", "OK")</f>
        <v>NOK</v>
      </c>
      <c r="D16" s="293"/>
      <c r="E16" s="294" t="s">
        <v>825</v>
      </c>
      <c r="F16" s="301" t="s">
        <v>105</v>
      </c>
      <c r="G16" s="301" t="s">
        <v>121</v>
      </c>
      <c r="H16" s="306" t="s">
        <v>808</v>
      </c>
      <c r="I16" s="293" t="s">
        <v>838</v>
      </c>
      <c r="J16" s="293"/>
    </row>
    <row r="17" spans="1:10" x14ac:dyDescent="0.25">
      <c r="A17" s="293" t="s">
        <v>839</v>
      </c>
      <c r="B17" s="293" t="s">
        <v>806</v>
      </c>
      <c r="C17" s="294" t="str">
        <f>IF(T02.00!D13="", "NOK", "OK")</f>
        <v>NOK</v>
      </c>
      <c r="D17" s="293"/>
      <c r="E17" s="294" t="s">
        <v>825</v>
      </c>
      <c r="F17" s="301" t="s">
        <v>135</v>
      </c>
      <c r="G17" s="301" t="s">
        <v>121</v>
      </c>
      <c r="H17" s="306" t="s">
        <v>808</v>
      </c>
      <c r="I17" s="293" t="s">
        <v>840</v>
      </c>
      <c r="J17" s="293"/>
    </row>
    <row r="18" spans="1:10" x14ac:dyDescent="0.25">
      <c r="A18" s="293" t="s">
        <v>841</v>
      </c>
      <c r="B18" s="293" t="s">
        <v>806</v>
      </c>
      <c r="C18" s="294" t="str">
        <f>IF(T02.00!D14="", "NOK", "OK")</f>
        <v>NOK</v>
      </c>
      <c r="D18" s="293"/>
      <c r="E18" s="294" t="s">
        <v>825</v>
      </c>
      <c r="F18" s="301" t="s">
        <v>728</v>
      </c>
      <c r="G18" s="301" t="s">
        <v>121</v>
      </c>
      <c r="H18" s="306" t="s">
        <v>808</v>
      </c>
      <c r="I18" s="293" t="s">
        <v>842</v>
      </c>
      <c r="J18" s="293"/>
    </row>
    <row r="19" spans="1:10" x14ac:dyDescent="0.25">
      <c r="A19" s="293" t="s">
        <v>843</v>
      </c>
      <c r="B19" s="293" t="s">
        <v>806</v>
      </c>
      <c r="C19" s="294" t="str">
        <f>IF(T02.00!D15="", "NOK", "OK")</f>
        <v>NOK</v>
      </c>
      <c r="D19" s="293"/>
      <c r="E19" s="294" t="s">
        <v>825</v>
      </c>
      <c r="F19" s="301" t="s">
        <v>110</v>
      </c>
      <c r="G19" s="301" t="s">
        <v>121</v>
      </c>
      <c r="H19" s="306" t="s">
        <v>808</v>
      </c>
      <c r="I19" s="293" t="s">
        <v>844</v>
      </c>
      <c r="J19" s="293"/>
    </row>
    <row r="20" spans="1:10" x14ac:dyDescent="0.25">
      <c r="A20" s="293" t="s">
        <v>845</v>
      </c>
      <c r="B20" s="293" t="s">
        <v>806</v>
      </c>
      <c r="C20" s="294" t="str">
        <f>IF(T02.00!D16="", "NOK", "OK")</f>
        <v>NOK</v>
      </c>
      <c r="D20" s="293"/>
      <c r="E20" s="294" t="s">
        <v>825</v>
      </c>
      <c r="F20" s="301" t="s">
        <v>112</v>
      </c>
      <c r="G20" s="301" t="s">
        <v>121</v>
      </c>
      <c r="H20" s="306" t="s">
        <v>808</v>
      </c>
      <c r="I20" s="293" t="s">
        <v>846</v>
      </c>
      <c r="J20" s="293"/>
    </row>
    <row r="21" spans="1:10" x14ac:dyDescent="0.25">
      <c r="A21" s="293" t="s">
        <v>847</v>
      </c>
      <c r="B21" s="293" t="s">
        <v>806</v>
      </c>
      <c r="C21" s="294" t="str">
        <f>IF(T02.00!D17="", "NOK", "OK")</f>
        <v>NOK</v>
      </c>
      <c r="D21" s="293"/>
      <c r="E21" s="294" t="s">
        <v>825</v>
      </c>
      <c r="F21" s="301" t="s">
        <v>114</v>
      </c>
      <c r="G21" s="301" t="s">
        <v>121</v>
      </c>
      <c r="H21" s="306" t="s">
        <v>808</v>
      </c>
      <c r="I21" s="293" t="s">
        <v>848</v>
      </c>
      <c r="J21" s="293"/>
    </row>
    <row r="22" spans="1:10" x14ac:dyDescent="0.25">
      <c r="A22" s="293" t="s">
        <v>849</v>
      </c>
      <c r="B22" s="293" t="s">
        <v>806</v>
      </c>
      <c r="C22" s="294" t="str">
        <f>IF(T02.00!D18="", "NOK", "OK")</f>
        <v>NOK</v>
      </c>
      <c r="D22" s="293"/>
      <c r="E22" s="294" t="s">
        <v>825</v>
      </c>
      <c r="F22" s="301" t="s">
        <v>733</v>
      </c>
      <c r="G22" s="301" t="s">
        <v>121</v>
      </c>
      <c r="H22" s="306" t="s">
        <v>808</v>
      </c>
      <c r="I22" s="293" t="s">
        <v>850</v>
      </c>
      <c r="J22" s="293"/>
    </row>
    <row r="23" spans="1:10" x14ac:dyDescent="0.25">
      <c r="A23" s="293" t="s">
        <v>851</v>
      </c>
      <c r="B23" s="293" t="s">
        <v>806</v>
      </c>
      <c r="C23" s="294" t="str">
        <f>IF(T02.00!D19="", "NOK", "OK")</f>
        <v>NOK</v>
      </c>
      <c r="D23" s="293"/>
      <c r="E23" s="294" t="s">
        <v>825</v>
      </c>
      <c r="F23" s="301" t="s">
        <v>735</v>
      </c>
      <c r="G23" s="301" t="s">
        <v>121</v>
      </c>
      <c r="H23" s="306" t="s">
        <v>808</v>
      </c>
      <c r="I23" s="293" t="s">
        <v>852</v>
      </c>
      <c r="J23" s="293"/>
    </row>
    <row r="24" spans="1:10" x14ac:dyDescent="0.25">
      <c r="A24" s="293" t="s">
        <v>853</v>
      </c>
      <c r="B24" s="293" t="s">
        <v>806</v>
      </c>
      <c r="C24" s="294" t="str">
        <f>IF(T02.00!D20="", "NOK", "OK")</f>
        <v>NOK</v>
      </c>
      <c r="D24" s="293"/>
      <c r="E24" s="294" t="s">
        <v>825</v>
      </c>
      <c r="F24" s="301" t="s">
        <v>116</v>
      </c>
      <c r="G24" s="301" t="s">
        <v>121</v>
      </c>
      <c r="H24" s="306" t="s">
        <v>808</v>
      </c>
      <c r="I24" s="293" t="s">
        <v>854</v>
      </c>
      <c r="J24" s="293"/>
    </row>
    <row r="25" spans="1:10" x14ac:dyDescent="0.25">
      <c r="A25" s="293" t="s">
        <v>855</v>
      </c>
      <c r="B25" s="293" t="s">
        <v>806</v>
      </c>
      <c r="C25" s="294" t="str">
        <f>IF(T02.00!E4="", "NOK", "OK")</f>
        <v>NOK</v>
      </c>
      <c r="D25" s="293"/>
      <c r="E25" s="294" t="s">
        <v>825</v>
      </c>
      <c r="F25" s="301" t="s">
        <v>17</v>
      </c>
      <c r="G25" s="301" t="s">
        <v>122</v>
      </c>
      <c r="H25" s="306" t="s">
        <v>808</v>
      </c>
      <c r="I25" s="293" t="s">
        <v>856</v>
      </c>
      <c r="J25" s="293"/>
    </row>
    <row r="26" spans="1:10" x14ac:dyDescent="0.25">
      <c r="A26" s="293" t="s">
        <v>857</v>
      </c>
      <c r="B26" s="293" t="s">
        <v>806</v>
      </c>
      <c r="C26" s="294" t="str">
        <f>IF(T02.00!E6="", "NOK", "OK")</f>
        <v>NOK</v>
      </c>
      <c r="D26" s="293"/>
      <c r="E26" s="294" t="s">
        <v>825</v>
      </c>
      <c r="F26" s="301" t="s">
        <v>82</v>
      </c>
      <c r="G26" s="301" t="s">
        <v>122</v>
      </c>
      <c r="H26" s="306" t="s">
        <v>808</v>
      </c>
      <c r="I26" s="293" t="s">
        <v>858</v>
      </c>
      <c r="J26" s="293"/>
    </row>
    <row r="27" spans="1:10" x14ac:dyDescent="0.25">
      <c r="A27" s="293" t="s">
        <v>859</v>
      </c>
      <c r="B27" s="293" t="s">
        <v>806</v>
      </c>
      <c r="C27" s="294" t="str">
        <f>IF(T02.00!E7="", "NOK", "OK")</f>
        <v>NOK</v>
      </c>
      <c r="D27" s="293"/>
      <c r="E27" s="294" t="s">
        <v>825</v>
      </c>
      <c r="F27" s="301" t="s">
        <v>89</v>
      </c>
      <c r="G27" s="301" t="s">
        <v>122</v>
      </c>
      <c r="H27" s="306" t="s">
        <v>808</v>
      </c>
      <c r="I27" s="293" t="s">
        <v>860</v>
      </c>
      <c r="J27" s="293"/>
    </row>
    <row r="28" spans="1:10" x14ac:dyDescent="0.25">
      <c r="A28" s="293" t="s">
        <v>861</v>
      </c>
      <c r="B28" s="293" t="s">
        <v>806</v>
      </c>
      <c r="C28" s="294" t="str">
        <f>IF(T02.00!E8="", "NOK", "OK")</f>
        <v>NOK</v>
      </c>
      <c r="D28" s="293"/>
      <c r="E28" s="294" t="s">
        <v>825</v>
      </c>
      <c r="F28" s="301" t="s">
        <v>92</v>
      </c>
      <c r="G28" s="301" t="s">
        <v>122</v>
      </c>
      <c r="H28" s="306" t="s">
        <v>808</v>
      </c>
      <c r="I28" s="293" t="s">
        <v>862</v>
      </c>
      <c r="J28" s="293"/>
    </row>
    <row r="29" spans="1:10" x14ac:dyDescent="0.25">
      <c r="A29" s="293" t="s">
        <v>863</v>
      </c>
      <c r="B29" s="293" t="s">
        <v>806</v>
      </c>
      <c r="C29" s="294" t="str">
        <f>IF(T02.00!E9="", "NOK", "OK")</f>
        <v>NOK</v>
      </c>
      <c r="D29" s="293"/>
      <c r="E29" s="294" t="s">
        <v>825</v>
      </c>
      <c r="F29" s="301" t="s">
        <v>95</v>
      </c>
      <c r="G29" s="301" t="s">
        <v>122</v>
      </c>
      <c r="H29" s="306" t="s">
        <v>808</v>
      </c>
      <c r="I29" s="293" t="s">
        <v>864</v>
      </c>
      <c r="J29" s="293"/>
    </row>
    <row r="30" spans="1:10" x14ac:dyDescent="0.25">
      <c r="A30" s="293" t="s">
        <v>865</v>
      </c>
      <c r="B30" s="293" t="s">
        <v>806</v>
      </c>
      <c r="C30" s="294" t="str">
        <f>IF(T02.00!E10="", "NOK", "OK")</f>
        <v>NOK</v>
      </c>
      <c r="D30" s="293"/>
      <c r="E30" s="294" t="s">
        <v>825</v>
      </c>
      <c r="F30" s="301" t="s">
        <v>98</v>
      </c>
      <c r="G30" s="301" t="s">
        <v>122</v>
      </c>
      <c r="H30" s="306" t="s">
        <v>808</v>
      </c>
      <c r="I30" s="293" t="s">
        <v>866</v>
      </c>
      <c r="J30" s="293"/>
    </row>
    <row r="31" spans="1:10" x14ac:dyDescent="0.25">
      <c r="A31" s="293" t="s">
        <v>867</v>
      </c>
      <c r="B31" s="293" t="s">
        <v>806</v>
      </c>
      <c r="C31" s="294" t="str">
        <f>IF(T02.00!E12="", "NOK", "OK")</f>
        <v>NOK</v>
      </c>
      <c r="D31" s="293"/>
      <c r="E31" s="294" t="s">
        <v>825</v>
      </c>
      <c r="F31" s="301" t="s">
        <v>105</v>
      </c>
      <c r="G31" s="301" t="s">
        <v>122</v>
      </c>
      <c r="H31" s="306" t="s">
        <v>808</v>
      </c>
      <c r="I31" s="293" t="s">
        <v>868</v>
      </c>
      <c r="J31" s="293"/>
    </row>
    <row r="32" spans="1:10" x14ac:dyDescent="0.25">
      <c r="A32" s="293" t="s">
        <v>869</v>
      </c>
      <c r="B32" s="293" t="s">
        <v>806</v>
      </c>
      <c r="C32" s="294" t="str">
        <f>IF(T02.00!E13="", "NOK", "OK")</f>
        <v>NOK</v>
      </c>
      <c r="D32" s="293"/>
      <c r="E32" s="294" t="s">
        <v>825</v>
      </c>
      <c r="F32" s="301" t="s">
        <v>135</v>
      </c>
      <c r="G32" s="301" t="s">
        <v>122</v>
      </c>
      <c r="H32" s="306" t="s">
        <v>808</v>
      </c>
      <c r="I32" s="293" t="s">
        <v>870</v>
      </c>
      <c r="J32" s="293"/>
    </row>
    <row r="33" spans="1:10" x14ac:dyDescent="0.25">
      <c r="A33" s="293" t="s">
        <v>871</v>
      </c>
      <c r="B33" s="293" t="s">
        <v>806</v>
      </c>
      <c r="C33" s="294" t="str">
        <f>IF(T02.00!E14="", "NOK", "OK")</f>
        <v>NOK</v>
      </c>
      <c r="D33" s="293"/>
      <c r="E33" s="294" t="s">
        <v>825</v>
      </c>
      <c r="F33" s="301" t="s">
        <v>728</v>
      </c>
      <c r="G33" s="301" t="s">
        <v>122</v>
      </c>
      <c r="H33" s="306" t="s">
        <v>808</v>
      </c>
      <c r="I33" s="293" t="s">
        <v>872</v>
      </c>
      <c r="J33" s="293"/>
    </row>
    <row r="34" spans="1:10" x14ac:dyDescent="0.25">
      <c r="A34" s="293" t="s">
        <v>873</v>
      </c>
      <c r="B34" s="293" t="s">
        <v>806</v>
      </c>
      <c r="C34" s="294" t="str">
        <f>IF(T02.00!E15="", "NOK", "OK")</f>
        <v>NOK</v>
      </c>
      <c r="D34" s="293"/>
      <c r="E34" s="294" t="s">
        <v>825</v>
      </c>
      <c r="F34" s="301" t="s">
        <v>110</v>
      </c>
      <c r="G34" s="301" t="s">
        <v>122</v>
      </c>
      <c r="H34" s="306" t="s">
        <v>808</v>
      </c>
      <c r="I34" s="293" t="s">
        <v>874</v>
      </c>
      <c r="J34" s="293"/>
    </row>
    <row r="35" spans="1:10" x14ac:dyDescent="0.25">
      <c r="A35" s="293" t="s">
        <v>875</v>
      </c>
      <c r="B35" s="293" t="s">
        <v>806</v>
      </c>
      <c r="C35" s="294" t="str">
        <f>IF(T02.00!E16="", "NOK", "OK")</f>
        <v>NOK</v>
      </c>
      <c r="D35" s="293"/>
      <c r="E35" s="294" t="s">
        <v>825</v>
      </c>
      <c r="F35" s="301" t="s">
        <v>112</v>
      </c>
      <c r="G35" s="301" t="s">
        <v>122</v>
      </c>
      <c r="H35" s="306" t="s">
        <v>808</v>
      </c>
      <c r="I35" s="293" t="s">
        <v>876</v>
      </c>
      <c r="J35" s="293"/>
    </row>
    <row r="36" spans="1:10" x14ac:dyDescent="0.25">
      <c r="A36" s="293" t="s">
        <v>877</v>
      </c>
      <c r="B36" s="293" t="s">
        <v>806</v>
      </c>
      <c r="C36" s="294" t="str">
        <f>IF(T02.00!E17="", "NOK", "OK")</f>
        <v>NOK</v>
      </c>
      <c r="D36" s="293"/>
      <c r="E36" s="294" t="s">
        <v>825</v>
      </c>
      <c r="F36" s="301" t="s">
        <v>114</v>
      </c>
      <c r="G36" s="301" t="s">
        <v>122</v>
      </c>
      <c r="H36" s="306" t="s">
        <v>808</v>
      </c>
      <c r="I36" s="293" t="s">
        <v>878</v>
      </c>
      <c r="J36" s="293"/>
    </row>
    <row r="37" spans="1:10" x14ac:dyDescent="0.25">
      <c r="A37" s="293" t="s">
        <v>879</v>
      </c>
      <c r="B37" s="293" t="s">
        <v>806</v>
      </c>
      <c r="C37" s="294" t="str">
        <f>IF(T02.00!E18="", "NOK", "OK")</f>
        <v>NOK</v>
      </c>
      <c r="D37" s="293"/>
      <c r="E37" s="294" t="s">
        <v>825</v>
      </c>
      <c r="F37" s="301" t="s">
        <v>733</v>
      </c>
      <c r="G37" s="301" t="s">
        <v>122</v>
      </c>
      <c r="H37" s="306" t="s">
        <v>808</v>
      </c>
      <c r="I37" s="293" t="s">
        <v>880</v>
      </c>
      <c r="J37" s="293"/>
    </row>
    <row r="38" spans="1:10" x14ac:dyDescent="0.25">
      <c r="A38" s="293" t="s">
        <v>881</v>
      </c>
      <c r="B38" s="293" t="s">
        <v>806</v>
      </c>
      <c r="C38" s="294" t="str">
        <f>IF(T02.00!E19="", "NOK", "OK")</f>
        <v>NOK</v>
      </c>
      <c r="D38" s="293"/>
      <c r="E38" s="294" t="s">
        <v>825</v>
      </c>
      <c r="F38" s="301" t="s">
        <v>735</v>
      </c>
      <c r="G38" s="301" t="s">
        <v>122</v>
      </c>
      <c r="H38" s="306" t="s">
        <v>808</v>
      </c>
      <c r="I38" s="293" t="s">
        <v>882</v>
      </c>
      <c r="J38" s="293"/>
    </row>
    <row r="39" spans="1:10" x14ac:dyDescent="0.25">
      <c r="A39" s="293" t="s">
        <v>883</v>
      </c>
      <c r="B39" s="293" t="s">
        <v>806</v>
      </c>
      <c r="C39" s="294" t="str">
        <f>IF(T02.00!E20="", "NOK", "OK")</f>
        <v>NOK</v>
      </c>
      <c r="D39" s="293"/>
      <c r="E39" s="294" t="s">
        <v>825</v>
      </c>
      <c r="F39" s="301" t="s">
        <v>116</v>
      </c>
      <c r="G39" s="301" t="s">
        <v>122</v>
      </c>
      <c r="H39" s="306" t="s">
        <v>808</v>
      </c>
      <c r="I39" s="293" t="s">
        <v>884</v>
      </c>
      <c r="J39" s="293"/>
    </row>
    <row r="40" spans="1:10" x14ac:dyDescent="0.25">
      <c r="A40" s="293" t="s">
        <v>885</v>
      </c>
      <c r="B40" s="293" t="s">
        <v>886</v>
      </c>
      <c r="C40" s="294" t="s">
        <v>1029</v>
      </c>
      <c r="D40" s="293"/>
      <c r="E40" s="294" t="s">
        <v>887</v>
      </c>
      <c r="F40" s="301"/>
      <c r="G40" s="301"/>
      <c r="H40" s="306" t="s">
        <v>888</v>
      </c>
      <c r="I40" s="293" t="s">
        <v>889</v>
      </c>
      <c r="J40" s="293" t="s">
        <v>890</v>
      </c>
    </row>
    <row r="41" spans="1:10" x14ac:dyDescent="0.25">
      <c r="A41" s="293" t="s">
        <v>891</v>
      </c>
      <c r="B41" s="293" t="s">
        <v>886</v>
      </c>
      <c r="C41" s="294" t="s">
        <v>1029</v>
      </c>
      <c r="D41" s="293"/>
      <c r="E41" s="294" t="s">
        <v>892</v>
      </c>
      <c r="F41" s="301"/>
      <c r="G41" s="301"/>
      <c r="H41" s="306" t="s">
        <v>893</v>
      </c>
      <c r="I41" s="293" t="s">
        <v>894</v>
      </c>
      <c r="J41" s="293"/>
    </row>
    <row r="42" spans="1:10" x14ac:dyDescent="0.25">
      <c r="A42" s="293" t="s">
        <v>895</v>
      </c>
      <c r="B42" s="293" t="s">
        <v>886</v>
      </c>
      <c r="C42" s="294" t="s">
        <v>1029</v>
      </c>
      <c r="D42" s="293"/>
      <c r="E42" s="294" t="s">
        <v>892</v>
      </c>
      <c r="F42" s="301"/>
      <c r="G42" s="301"/>
      <c r="H42" s="306" t="s">
        <v>896</v>
      </c>
      <c r="I42" s="293" t="s">
        <v>897</v>
      </c>
      <c r="J42" s="293"/>
    </row>
    <row r="43" spans="1:10" x14ac:dyDescent="0.25">
      <c r="A43" s="293" t="s">
        <v>898</v>
      </c>
      <c r="B43" s="293" t="s">
        <v>886</v>
      </c>
      <c r="C43" s="294" t="s">
        <v>1029</v>
      </c>
      <c r="D43" s="293"/>
      <c r="E43" s="294" t="s">
        <v>899</v>
      </c>
      <c r="F43" s="301"/>
      <c r="G43" s="301"/>
      <c r="H43" s="306" t="s">
        <v>900</v>
      </c>
      <c r="I43" s="293" t="s">
        <v>901</v>
      </c>
      <c r="J43" s="293" t="s">
        <v>890</v>
      </c>
    </row>
    <row r="44" spans="1:10" x14ac:dyDescent="0.25">
      <c r="A44" s="293" t="s">
        <v>902</v>
      </c>
      <c r="B44" s="293" t="s">
        <v>886</v>
      </c>
      <c r="C44" s="294" t="s">
        <v>1029</v>
      </c>
      <c r="D44" s="293"/>
      <c r="E44" s="294" t="s">
        <v>903</v>
      </c>
      <c r="F44" s="301"/>
      <c r="G44" s="301"/>
      <c r="H44" s="306" t="s">
        <v>904</v>
      </c>
      <c r="I44" s="293" t="s">
        <v>905</v>
      </c>
      <c r="J44" s="293"/>
    </row>
    <row r="45" spans="1:10" x14ac:dyDescent="0.25">
      <c r="A45" s="293" t="s">
        <v>906</v>
      </c>
      <c r="B45" s="293" t="s">
        <v>886</v>
      </c>
      <c r="C45" s="294" t="s">
        <v>1029</v>
      </c>
      <c r="D45" s="293"/>
      <c r="E45" s="294" t="s">
        <v>903</v>
      </c>
      <c r="F45" s="301"/>
      <c r="G45" s="301"/>
      <c r="H45" s="306" t="s">
        <v>907</v>
      </c>
      <c r="I45" s="293" t="s">
        <v>908</v>
      </c>
      <c r="J45" s="293"/>
    </row>
    <row r="46" spans="1:10" x14ac:dyDescent="0.25">
      <c r="A46" s="293" t="s">
        <v>909</v>
      </c>
      <c r="B46" s="293" t="s">
        <v>886</v>
      </c>
      <c r="C46" s="294" t="s">
        <v>1029</v>
      </c>
      <c r="D46" s="293"/>
      <c r="E46" s="294" t="s">
        <v>910</v>
      </c>
      <c r="F46" s="301"/>
      <c r="G46" s="301"/>
      <c r="H46" s="306" t="s">
        <v>911</v>
      </c>
      <c r="I46" s="293" t="s">
        <v>912</v>
      </c>
      <c r="J46" s="293" t="s">
        <v>890</v>
      </c>
    </row>
    <row r="47" spans="1:10" x14ac:dyDescent="0.25">
      <c r="A47" s="293" t="s">
        <v>913</v>
      </c>
      <c r="B47" s="293" t="s">
        <v>886</v>
      </c>
      <c r="C47" s="294" t="s">
        <v>1029</v>
      </c>
      <c r="D47" s="293"/>
      <c r="E47" s="294" t="s">
        <v>914</v>
      </c>
      <c r="F47" s="301"/>
      <c r="G47" s="301"/>
      <c r="H47" s="306" t="s">
        <v>915</v>
      </c>
      <c r="I47" s="293" t="s">
        <v>916</v>
      </c>
      <c r="J47" s="293"/>
    </row>
    <row r="48" spans="1:10" x14ac:dyDescent="0.25">
      <c r="A48" s="293" t="s">
        <v>917</v>
      </c>
      <c r="B48" s="293" t="s">
        <v>886</v>
      </c>
      <c r="C48" s="294" t="s">
        <v>1029</v>
      </c>
      <c r="D48" s="293"/>
      <c r="E48" s="294" t="s">
        <v>918</v>
      </c>
      <c r="F48" s="301"/>
      <c r="G48" s="301"/>
      <c r="H48" s="306" t="s">
        <v>919</v>
      </c>
      <c r="I48" s="293" t="s">
        <v>920</v>
      </c>
      <c r="J48" s="293" t="s">
        <v>890</v>
      </c>
    </row>
    <row r="49" spans="1:10" x14ac:dyDescent="0.25">
      <c r="A49" s="293" t="s">
        <v>921</v>
      </c>
      <c r="B49" s="293" t="s">
        <v>886</v>
      </c>
      <c r="C49" s="294" t="s">
        <v>1029</v>
      </c>
      <c r="D49" s="293"/>
      <c r="E49" s="294" t="s">
        <v>922</v>
      </c>
      <c r="F49" s="301"/>
      <c r="G49" s="301"/>
      <c r="H49" s="306" t="s">
        <v>923</v>
      </c>
      <c r="I49" s="293" t="s">
        <v>924</v>
      </c>
      <c r="J49" s="293" t="s">
        <v>925</v>
      </c>
    </row>
    <row r="50" spans="1:10" x14ac:dyDescent="0.25">
      <c r="A50" s="293" t="s">
        <v>926</v>
      </c>
      <c r="B50" s="293" t="s">
        <v>886</v>
      </c>
      <c r="C50" s="294" t="s">
        <v>1029</v>
      </c>
      <c r="D50" s="293"/>
      <c r="E50" s="294" t="s">
        <v>922</v>
      </c>
      <c r="F50" s="301"/>
      <c r="G50" s="301"/>
      <c r="H50" s="306" t="s">
        <v>927</v>
      </c>
      <c r="I50" s="293" t="s">
        <v>928</v>
      </c>
      <c r="J50" s="293"/>
    </row>
    <row r="51" spans="1:10" ht="51" x14ac:dyDescent="0.25">
      <c r="A51" s="293" t="s">
        <v>929</v>
      </c>
      <c r="B51" s="293" t="s">
        <v>886</v>
      </c>
      <c r="C51" s="294" t="str">
        <f>IF(SUM('ldt_v0050&amp;Idt_v0051'!B2:B53)=0, "OK", "NOK")</f>
        <v>OK</v>
      </c>
      <c r="D51" s="293"/>
      <c r="E51" s="294" t="s">
        <v>930</v>
      </c>
      <c r="F51" s="301" t="s">
        <v>931</v>
      </c>
      <c r="G51" s="301" t="s">
        <v>796</v>
      </c>
      <c r="H51" s="306" t="s">
        <v>932</v>
      </c>
      <c r="I51" s="293" t="s">
        <v>933</v>
      </c>
      <c r="J51" s="295"/>
    </row>
    <row r="52" spans="1:10" ht="25.5" x14ac:dyDescent="0.25">
      <c r="A52" s="293" t="s">
        <v>934</v>
      </c>
      <c r="B52" s="293" t="s">
        <v>886</v>
      </c>
      <c r="C52" s="294" t="str">
        <f>IF(SUM('ldt_v0050&amp;Idt_v0051'!C:C)=0, "OK", "NOK")</f>
        <v>OK</v>
      </c>
      <c r="D52" s="293"/>
      <c r="E52" s="294" t="s">
        <v>930</v>
      </c>
      <c r="F52" s="301" t="s">
        <v>935</v>
      </c>
      <c r="G52" s="301" t="s">
        <v>796</v>
      </c>
      <c r="H52" s="306" t="s">
        <v>932</v>
      </c>
      <c r="I52" s="293" t="s">
        <v>936</v>
      </c>
      <c r="J52" s="295"/>
    </row>
    <row r="53" spans="1:10" ht="25.5" x14ac:dyDescent="0.25">
      <c r="A53" s="293" t="s">
        <v>937</v>
      </c>
      <c r="B53" s="293" t="s">
        <v>886</v>
      </c>
      <c r="C53" s="294" t="str">
        <f>IF(SUM('ldt_v0050&amp;Idt_v0051'!D:D)=0, "OK", "NOK")</f>
        <v>OK</v>
      </c>
      <c r="D53" s="293"/>
      <c r="E53" s="294" t="s">
        <v>930</v>
      </c>
      <c r="F53" s="301" t="s">
        <v>784</v>
      </c>
      <c r="G53" s="301"/>
      <c r="H53" s="306" t="s">
        <v>932</v>
      </c>
      <c r="I53" s="293" t="s">
        <v>938</v>
      </c>
      <c r="J53" s="295"/>
    </row>
    <row r="54" spans="1:10" ht="63.75" x14ac:dyDescent="0.25">
      <c r="A54" s="293" t="s">
        <v>939</v>
      </c>
      <c r="B54" s="293" t="s">
        <v>886</v>
      </c>
      <c r="C54" s="294" t="str">
        <f>IF(SUM('ldt_v0050&amp;Idt_v0051'!E:E)=0, "OK", "NOK")</f>
        <v>OK</v>
      </c>
      <c r="D54" s="293"/>
      <c r="E54" s="294" t="s">
        <v>930</v>
      </c>
      <c r="F54" s="301" t="s">
        <v>940</v>
      </c>
      <c r="G54" s="301" t="s">
        <v>796</v>
      </c>
      <c r="H54" s="306" t="s">
        <v>941</v>
      </c>
      <c r="I54" s="293" t="s">
        <v>942</v>
      </c>
      <c r="J54" s="295"/>
    </row>
    <row r="55" spans="1:10" ht="25.5" x14ac:dyDescent="0.25">
      <c r="A55" s="293" t="s">
        <v>943</v>
      </c>
      <c r="B55" s="293" t="s">
        <v>886</v>
      </c>
      <c r="C55" s="294" t="str">
        <f>IF(SUM('ldt_v0050&amp;Idt_v0051'!F:F)=0, "OK", "NOK")</f>
        <v>OK</v>
      </c>
      <c r="D55" s="293"/>
      <c r="E55" s="294" t="s">
        <v>930</v>
      </c>
      <c r="F55" s="301" t="s">
        <v>944</v>
      </c>
      <c r="G55" s="301" t="s">
        <v>796</v>
      </c>
      <c r="H55" s="306" t="s">
        <v>941</v>
      </c>
      <c r="I55" s="293" t="s">
        <v>945</v>
      </c>
      <c r="J55" s="295"/>
    </row>
    <row r="56" spans="1:10" ht="38.25" x14ac:dyDescent="0.25">
      <c r="A56" s="293" t="s">
        <v>946</v>
      </c>
      <c r="B56" s="293" t="s">
        <v>886</v>
      </c>
      <c r="C56" s="294" t="str">
        <f>IF(SUM('ldt_v0052-ldt_v0060'!B2:Y2)=0,"OK","NOK")</f>
        <v>OK</v>
      </c>
      <c r="D56" s="293"/>
      <c r="E56" s="294" t="s">
        <v>930</v>
      </c>
      <c r="F56" s="301"/>
      <c r="G56" s="301" t="s">
        <v>947</v>
      </c>
      <c r="H56" s="306" t="s">
        <v>948</v>
      </c>
      <c r="I56" s="293" t="s">
        <v>949</v>
      </c>
      <c r="J56" s="295"/>
    </row>
    <row r="57" spans="1:10" x14ac:dyDescent="0.25">
      <c r="A57" s="293" t="s">
        <v>950</v>
      </c>
      <c r="B57" s="293" t="s">
        <v>886</v>
      </c>
      <c r="C57" s="294" t="str">
        <f>IF(SUM('ldt_v0052-ldt_v0060'!B3:Y3)=0,"OK","NOK")</f>
        <v>OK</v>
      </c>
      <c r="D57" s="293"/>
      <c r="E57" s="294" t="s">
        <v>930</v>
      </c>
      <c r="F57" s="301"/>
      <c r="G57" s="301" t="s">
        <v>951</v>
      </c>
      <c r="H57" s="306" t="s">
        <v>952</v>
      </c>
      <c r="I57" s="293" t="s">
        <v>953</v>
      </c>
      <c r="J57" s="295"/>
    </row>
    <row r="58" spans="1:10" x14ac:dyDescent="0.25">
      <c r="A58" s="293" t="s">
        <v>954</v>
      </c>
      <c r="B58" s="293" t="s">
        <v>886</v>
      </c>
      <c r="C58" s="294" t="str">
        <f>IF(SUM('ldt_v0052-ldt_v0060'!B4:Y4)=0,"OK","NOK")</f>
        <v>OK</v>
      </c>
      <c r="D58" s="293"/>
      <c r="E58" s="294" t="s">
        <v>930</v>
      </c>
      <c r="F58" s="301"/>
      <c r="G58" s="301" t="s">
        <v>955</v>
      </c>
      <c r="H58" s="306" t="s">
        <v>956</v>
      </c>
      <c r="I58" s="293" t="s">
        <v>957</v>
      </c>
      <c r="J58" s="295"/>
    </row>
    <row r="59" spans="1:10" ht="38.25" x14ac:dyDescent="0.25">
      <c r="A59" s="293" t="s">
        <v>958</v>
      </c>
      <c r="B59" s="293" t="s">
        <v>886</v>
      </c>
      <c r="C59" s="294" t="str">
        <f>IF(SUM('ldt_v0052-ldt_v0060'!B5:Y5)=0,"OK","NOK")</f>
        <v>OK</v>
      </c>
      <c r="D59" s="293"/>
      <c r="E59" s="294" t="s">
        <v>930</v>
      </c>
      <c r="F59" s="301"/>
      <c r="G59" s="301" t="s">
        <v>947</v>
      </c>
      <c r="H59" s="306" t="s">
        <v>959</v>
      </c>
      <c r="I59" s="293" t="s">
        <v>960</v>
      </c>
      <c r="J59" s="295" t="s">
        <v>961</v>
      </c>
    </row>
    <row r="60" spans="1:10" ht="38.25" x14ac:dyDescent="0.25">
      <c r="A60" s="293" t="s">
        <v>962</v>
      </c>
      <c r="B60" s="293" t="s">
        <v>886</v>
      </c>
      <c r="C60" s="294" t="str">
        <f>IF(SUM('ldt_v0052-ldt_v0060'!B6:Y6)=0,"OK","NOK")</f>
        <v>OK</v>
      </c>
      <c r="D60" s="293"/>
      <c r="E60" s="294" t="s">
        <v>930</v>
      </c>
      <c r="F60" s="301"/>
      <c r="G60" s="301" t="s">
        <v>947</v>
      </c>
      <c r="H60" s="306" t="s">
        <v>963</v>
      </c>
      <c r="I60" s="293" t="s">
        <v>964</v>
      </c>
      <c r="J60" s="295" t="s">
        <v>961</v>
      </c>
    </row>
    <row r="61" spans="1:10" ht="38.25" x14ac:dyDescent="0.25">
      <c r="A61" s="293" t="s">
        <v>965</v>
      </c>
      <c r="B61" s="293" t="s">
        <v>886</v>
      </c>
      <c r="C61" s="294" t="str">
        <f>IF(SUM('ldt_v0052-ldt_v0060'!B7:Y7)=0,"OK","NOK")</f>
        <v>OK</v>
      </c>
      <c r="D61" s="293"/>
      <c r="E61" s="294" t="s">
        <v>930</v>
      </c>
      <c r="F61" s="301"/>
      <c r="G61" s="301" t="s">
        <v>947</v>
      </c>
      <c r="H61" s="306" t="s">
        <v>966</v>
      </c>
      <c r="I61" s="293" t="s">
        <v>967</v>
      </c>
      <c r="J61" s="295" t="s">
        <v>961</v>
      </c>
    </row>
    <row r="62" spans="1:10" ht="38.25" x14ac:dyDescent="0.25">
      <c r="A62" s="293" t="s">
        <v>968</v>
      </c>
      <c r="B62" s="293" t="s">
        <v>886</v>
      </c>
      <c r="C62" s="294" t="str">
        <f>IF(SUM('ldt_v0052-ldt_v0060'!B8:Y8)=0,"OK","NOK")</f>
        <v>OK</v>
      </c>
      <c r="D62" s="293"/>
      <c r="E62" s="294" t="s">
        <v>930</v>
      </c>
      <c r="F62" s="301"/>
      <c r="G62" s="301" t="s">
        <v>947</v>
      </c>
      <c r="H62" s="306" t="s">
        <v>969</v>
      </c>
      <c r="I62" s="293" t="s">
        <v>970</v>
      </c>
      <c r="J62" s="295" t="s">
        <v>961</v>
      </c>
    </row>
    <row r="63" spans="1:10" ht="38.25" x14ac:dyDescent="0.25">
      <c r="A63" s="293" t="s">
        <v>971</v>
      </c>
      <c r="B63" s="293" t="s">
        <v>886</v>
      </c>
      <c r="C63" s="294" t="str">
        <f>IF(SUM('ldt_v0052-ldt_v0060'!B9:Y9)=0,"OK","NOK")</f>
        <v>OK</v>
      </c>
      <c r="D63" s="293"/>
      <c r="E63" s="294" t="s">
        <v>930</v>
      </c>
      <c r="F63" s="301"/>
      <c r="G63" s="301" t="s">
        <v>947</v>
      </c>
      <c r="H63" s="306" t="s">
        <v>972</v>
      </c>
      <c r="I63" s="293" t="s">
        <v>973</v>
      </c>
      <c r="J63" s="295" t="s">
        <v>961</v>
      </c>
    </row>
    <row r="64" spans="1:10" ht="38.25" x14ac:dyDescent="0.25">
      <c r="A64" s="293" t="s">
        <v>974</v>
      </c>
      <c r="B64" s="293" t="s">
        <v>886</v>
      </c>
      <c r="C64" s="294" t="str">
        <f>IF(SUM('ldt_v0052-ldt_v0060'!B10:Y10)=0,"OK","NOK")</f>
        <v>OK</v>
      </c>
      <c r="D64" s="293"/>
      <c r="E64" s="294" t="s">
        <v>930</v>
      </c>
      <c r="F64" s="301"/>
      <c r="G64" s="301" t="s">
        <v>947</v>
      </c>
      <c r="H64" s="306" t="s">
        <v>975</v>
      </c>
      <c r="I64" s="293" t="s">
        <v>976</v>
      </c>
      <c r="J64" s="295" t="s">
        <v>961</v>
      </c>
    </row>
    <row r="65" spans="1:10" ht="38.25" x14ac:dyDescent="0.25">
      <c r="A65" s="293" t="s">
        <v>977</v>
      </c>
      <c r="B65" s="293" t="s">
        <v>886</v>
      </c>
      <c r="C65" s="294" t="str">
        <f>IF(SUM('ldt_v0052-ldt_v0060'!B11:Y11)=0,"OK","NOK")</f>
        <v>OK</v>
      </c>
      <c r="D65" s="293"/>
      <c r="E65" s="294" t="s">
        <v>930</v>
      </c>
      <c r="F65" s="301"/>
      <c r="G65" s="301" t="s">
        <v>947</v>
      </c>
      <c r="H65" s="306" t="s">
        <v>978</v>
      </c>
      <c r="I65" s="293" t="s">
        <v>979</v>
      </c>
      <c r="J65" s="295" t="s">
        <v>961</v>
      </c>
    </row>
    <row r="66" spans="1:10" x14ac:dyDescent="0.25">
      <c r="A66" s="293" t="s">
        <v>980</v>
      </c>
      <c r="B66" s="293" t="s">
        <v>886</v>
      </c>
      <c r="C66" s="294" t="s">
        <v>1029</v>
      </c>
      <c r="D66" s="293"/>
      <c r="E66" s="294" t="s">
        <v>892</v>
      </c>
      <c r="F66" s="301"/>
      <c r="G66" s="301" t="s">
        <v>981</v>
      </c>
      <c r="H66" s="306" t="s">
        <v>982</v>
      </c>
      <c r="I66" s="293" t="s">
        <v>983</v>
      </c>
      <c r="J66" s="293" t="s">
        <v>984</v>
      </c>
    </row>
    <row r="67" spans="1:10" x14ac:dyDescent="0.25">
      <c r="A67" s="293" t="s">
        <v>985</v>
      </c>
      <c r="B67" s="293" t="s">
        <v>886</v>
      </c>
      <c r="C67" s="294" t="str">
        <f>IF(AND(SUMIFS(T03.03!I5:I1048576,T03.03!H5:H1048576,"No")=0,SUMIFS(T03.02!I5:I1048576,T03.02!H5:H1048576,"No")=0),"OK","NOK")</f>
        <v>OK</v>
      </c>
      <c r="D67" s="293"/>
      <c r="E67" s="294" t="s">
        <v>986</v>
      </c>
      <c r="F67" s="301"/>
      <c r="G67" s="301" t="s">
        <v>987</v>
      </c>
      <c r="H67" s="306" t="s">
        <v>988</v>
      </c>
      <c r="I67" s="293" t="s">
        <v>989</v>
      </c>
      <c r="J67" s="293"/>
    </row>
    <row r="68" spans="1:10" x14ac:dyDescent="0.25">
      <c r="A68" s="293" t="s">
        <v>990</v>
      </c>
      <c r="B68" s="293" t="s">
        <v>886</v>
      </c>
      <c r="C68" s="294" t="s">
        <v>1029</v>
      </c>
      <c r="D68" s="293"/>
      <c r="E68" s="294" t="s">
        <v>903</v>
      </c>
      <c r="F68" s="301"/>
      <c r="G68" s="301" t="s">
        <v>991</v>
      </c>
      <c r="H68" s="306" t="s">
        <v>992</v>
      </c>
      <c r="I68" s="293" t="s">
        <v>993</v>
      </c>
      <c r="J68" s="293" t="s">
        <v>994</v>
      </c>
    </row>
    <row r="69" spans="1:10" x14ac:dyDescent="0.25">
      <c r="A69" s="293" t="s">
        <v>995</v>
      </c>
      <c r="B69" s="293" t="s">
        <v>886</v>
      </c>
      <c r="C69" s="294" t="str">
        <f>IF(SUMIFS(T04.00!AF5:AF1048576,T04.00!AE5:AE1048576,"No")=0,"OK","NOK")</f>
        <v>OK</v>
      </c>
      <c r="D69" s="293"/>
      <c r="E69" s="294" t="s">
        <v>903</v>
      </c>
      <c r="F69" s="301"/>
      <c r="G69" s="301" t="s">
        <v>996</v>
      </c>
      <c r="H69" s="306" t="s">
        <v>997</v>
      </c>
      <c r="I69" s="293" t="s">
        <v>998</v>
      </c>
      <c r="J69" s="293"/>
    </row>
    <row r="70" spans="1:10" x14ac:dyDescent="0.25">
      <c r="A70" s="293" t="s">
        <v>999</v>
      </c>
      <c r="B70" s="293" t="s">
        <v>886</v>
      </c>
      <c r="C70" s="294" t="s">
        <v>1029</v>
      </c>
      <c r="D70" s="293"/>
      <c r="E70" s="294" t="s">
        <v>922</v>
      </c>
      <c r="F70" s="301"/>
      <c r="G70" s="301" t="s">
        <v>1000</v>
      </c>
      <c r="H70" s="306" t="s">
        <v>1001</v>
      </c>
      <c r="I70" s="293" t="s">
        <v>1002</v>
      </c>
      <c r="J70" s="293" t="s">
        <v>1003</v>
      </c>
    </row>
    <row r="71" spans="1:10" x14ac:dyDescent="0.25">
      <c r="A71" s="296" t="s">
        <v>1004</v>
      </c>
      <c r="B71" s="296" t="s">
        <v>886</v>
      </c>
      <c r="C71" s="297" t="str">
        <f>IF(SUMIFS(T06.00!V5:V1048576,T06.00!U5:U1048576,"No")=0,"OK","NOK")</f>
        <v>OK</v>
      </c>
      <c r="D71" s="296"/>
      <c r="E71" s="297" t="s">
        <v>922</v>
      </c>
      <c r="F71" s="302"/>
      <c r="G71" s="302" t="s">
        <v>1005</v>
      </c>
      <c r="H71" s="307" t="s">
        <v>1006</v>
      </c>
      <c r="I71" s="296" t="s">
        <v>1007</v>
      </c>
      <c r="J71" s="296"/>
    </row>
    <row r="72" spans="1:10" x14ac:dyDescent="0.25">
      <c r="A72" s="296" t="s">
        <v>1008</v>
      </c>
      <c r="B72" s="296" t="s">
        <v>886</v>
      </c>
      <c r="C72" s="294" t="s">
        <v>1029</v>
      </c>
      <c r="D72" s="296"/>
      <c r="E72" s="297" t="s">
        <v>1009</v>
      </c>
      <c r="F72" s="302"/>
      <c r="G72" s="302" t="s">
        <v>1010</v>
      </c>
      <c r="H72" s="307" t="s">
        <v>1011</v>
      </c>
      <c r="I72" s="296" t="s">
        <v>1012</v>
      </c>
      <c r="J72" s="293" t="s">
        <v>1013</v>
      </c>
    </row>
    <row r="73" spans="1:10" x14ac:dyDescent="0.25">
      <c r="A73" s="296" t="s">
        <v>1014</v>
      </c>
      <c r="B73" s="296" t="s">
        <v>1015</v>
      </c>
      <c r="C73" s="294" t="s">
        <v>1029</v>
      </c>
      <c r="D73" s="296"/>
      <c r="E73" s="297" t="s">
        <v>807</v>
      </c>
      <c r="F73" s="302" t="s">
        <v>1016</v>
      </c>
      <c r="G73" s="302"/>
      <c r="H73" s="307"/>
      <c r="I73" s="296" t="s">
        <v>1017</v>
      </c>
      <c r="J73" s="298"/>
    </row>
    <row r="74" spans="1:10" x14ac:dyDescent="0.25">
      <c r="A74" s="298" t="s">
        <v>1018</v>
      </c>
      <c r="B74" s="296" t="s">
        <v>886</v>
      </c>
      <c r="C74" s="299" t="str">
        <f>IF(AND(T02.00!D12&lt;0.2,T02.00!E12&lt;0.2,T02.00!D13&lt;0.2,T02.00!E13&lt;0.2,T02.00!D14&lt;0.2,T02.00!E14&lt;0.2),"OK","NOK")</f>
        <v>OK</v>
      </c>
      <c r="D74" s="298"/>
      <c r="E74" s="299" t="s">
        <v>825</v>
      </c>
      <c r="F74" s="303" t="s">
        <v>1019</v>
      </c>
      <c r="G74" s="303" t="s">
        <v>1020</v>
      </c>
      <c r="H74" s="306" t="s">
        <v>1021</v>
      </c>
      <c r="I74" s="298" t="s">
        <v>1022</v>
      </c>
      <c r="J74" s="298" t="s">
        <v>1023</v>
      </c>
    </row>
    <row r="75" spans="1:10" x14ac:dyDescent="0.25">
      <c r="A75" s="298" t="s">
        <v>1024</v>
      </c>
      <c r="B75" s="296" t="s">
        <v>886</v>
      </c>
      <c r="C75" s="299" t="str">
        <f>IF(AND(T02.00!D9&lt;0.1,T02.00!E9&lt;0.1,T02.00!D10&lt;0.1,T02.00!E10&lt;0.1),"OK","NOK")</f>
        <v>OK</v>
      </c>
      <c r="D75" s="298"/>
      <c r="E75" s="299" t="s">
        <v>825</v>
      </c>
      <c r="F75" s="303" t="s">
        <v>1025</v>
      </c>
      <c r="G75" s="303" t="s">
        <v>1020</v>
      </c>
      <c r="H75" s="306" t="s">
        <v>1026</v>
      </c>
      <c r="I75" s="298" t="s">
        <v>1027</v>
      </c>
      <c r="J75" s="298" t="s">
        <v>1023</v>
      </c>
    </row>
  </sheetData>
  <conditionalFormatting sqref="B2:B71 H2:J71 H72:I73 D2:D71 E2:G73 C2:C73">
    <cfRule type="expression" dxfId="15" priority="15">
      <formula>TRIM($D2)="Warning"</formula>
    </cfRule>
    <cfRule type="expression" dxfId="14" priority="16">
      <formula>TRIM($D2)="Blocking"</formula>
    </cfRule>
  </conditionalFormatting>
  <conditionalFormatting sqref="B72:B73 D72:D73">
    <cfRule type="expression" dxfId="13" priority="13">
      <formula>TRIM($D72)="Warning"</formula>
    </cfRule>
    <cfRule type="expression" dxfId="12" priority="14">
      <formula>TRIM($D72)="Blocking"</formula>
    </cfRule>
  </conditionalFormatting>
  <conditionalFormatting sqref="J72">
    <cfRule type="expression" dxfId="11" priority="11">
      <formula>TRIM($D72)="Warning"</formula>
    </cfRule>
    <cfRule type="expression" dxfId="10" priority="12">
      <formula>TRIM($D72)="Blocking"</formula>
    </cfRule>
  </conditionalFormatting>
  <conditionalFormatting sqref="B74">
    <cfRule type="expression" dxfId="9" priority="9">
      <formula>TRIM($D74)="Warning"</formula>
    </cfRule>
    <cfRule type="expression" dxfId="8" priority="10">
      <formula>TRIM($D74)="Blocking"</formula>
    </cfRule>
  </conditionalFormatting>
  <conditionalFormatting sqref="H74">
    <cfRule type="expression" dxfId="7" priority="7">
      <formula>TRIM($D74)="Warning"</formula>
    </cfRule>
    <cfRule type="expression" dxfId="6" priority="8">
      <formula>TRIM($D74)="Blocking"</formula>
    </cfRule>
  </conditionalFormatting>
  <conditionalFormatting sqref="B75">
    <cfRule type="expression" dxfId="5" priority="5">
      <formula>TRIM($D75)="Warning"</formula>
    </cfRule>
    <cfRule type="expression" dxfId="4" priority="6">
      <formula>TRIM($D75)="Blocking"</formula>
    </cfRule>
  </conditionalFormatting>
  <conditionalFormatting sqref="H75">
    <cfRule type="expression" dxfId="3" priority="3">
      <formula>TRIM($D75)="Warning"</formula>
    </cfRule>
    <cfRule type="expression" dxfId="2" priority="4">
      <formula>TRIM($D75)="Blocking"</formula>
    </cfRule>
  </conditionalFormatting>
  <conditionalFormatting sqref="C1:C1048576">
    <cfRule type="cellIs" dxfId="1" priority="1" operator="equal">
      <formula>"OK"</formula>
    </cfRule>
    <cfRule type="containsText" dxfId="0" priority="2" operator="containsText" text="NOK">
      <formula>NOT(ISERROR(SEARCH("NOK",C1)))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66"/>
  <sheetViews>
    <sheetView topLeftCell="A10" workbookViewId="0">
      <selection activeCell="D63" sqref="D63"/>
    </sheetView>
  </sheetViews>
  <sheetFormatPr defaultRowHeight="15" x14ac:dyDescent="0.25"/>
  <cols>
    <col min="1" max="1" width="5.7109375" style="308" bestFit="1" customWidth="1"/>
    <col min="2" max="6" width="11.140625" bestFit="1" customWidth="1"/>
  </cols>
  <sheetData>
    <row r="1" spans="1:6" s="308" customFormat="1" x14ac:dyDescent="0.25">
      <c r="B1" s="308" t="s">
        <v>929</v>
      </c>
      <c r="C1" s="308" t="s">
        <v>934</v>
      </c>
      <c r="D1" s="308" t="s">
        <v>937</v>
      </c>
      <c r="E1" s="308" t="s">
        <v>939</v>
      </c>
      <c r="F1" s="308" t="s">
        <v>943</v>
      </c>
    </row>
    <row r="2" spans="1:6" x14ac:dyDescent="0.25">
      <c r="A2" s="308" t="s">
        <v>17</v>
      </c>
      <c r="B2">
        <f>IF(T01.00!Y4=T01.00!C4+T01.00!E4+T01.00!G4+T01.00!I4+T01.00!K4+T01.00!M4+T01.00!O4+T01.00!Q4+T01.00!S4+T01.00!U4+T01.00!W4,0,1)</f>
        <v>0</v>
      </c>
      <c r="E2">
        <f>IF(T01.00!Z4=T01.00!D4+T01.00!F4+T01.00!H4+T01.00!J4+T01.00!L4+T01.00!N4+T01.00!P4+T01.00!R4+T01.00!T4+T01.00!V4+T01.00!X4,0,1)</f>
        <v>0</v>
      </c>
    </row>
    <row r="3" spans="1:6" x14ac:dyDescent="0.25">
      <c r="A3" s="308" t="s">
        <v>61</v>
      </c>
      <c r="B3">
        <f>IF(T01.00!Y5=T01.00!C5+T01.00!E5+T01.00!G5+T01.00!I5+T01.00!K5+T01.00!M5+T01.00!O5+T01.00!Q5+T01.00!S5+T01.00!U5+T01.00!W5,0,1)</f>
        <v>0</v>
      </c>
      <c r="E3">
        <f>IF(T01.00!Z5=T01.00!D5+T01.00!F5+T01.00!H5+T01.00!J5+T01.00!L5+T01.00!N5+T01.00!P5+T01.00!R5+T01.00!T5+T01.00!V5+T01.00!X5,0,1)</f>
        <v>0</v>
      </c>
    </row>
    <row r="4" spans="1:6" x14ac:dyDescent="0.25">
      <c r="A4" s="308" t="s">
        <v>64</v>
      </c>
      <c r="B4">
        <f>IF(T01.00!Y6=T01.00!C6+T01.00!E6+T01.00!G6+T01.00!I6+T01.00!K6+T01.00!M6+T01.00!O6+T01.00!Q6+T01.00!S6+T01.00!U6+T01.00!W6,0,1)</f>
        <v>0</v>
      </c>
      <c r="E4">
        <f>IF(T01.00!Z6=T01.00!D6+T01.00!F6+T01.00!H6+T01.00!J6+T01.00!L6+T01.00!N6+T01.00!P6+T01.00!R6+T01.00!T6+T01.00!V6+T01.00!X6,0,1)</f>
        <v>0</v>
      </c>
    </row>
    <row r="5" spans="1:6" x14ac:dyDescent="0.25">
      <c r="A5" s="308" t="s">
        <v>67</v>
      </c>
      <c r="B5">
        <f>IF(T01.00!Y7=T01.00!C7+T01.00!E7+T01.00!G7+T01.00!I7+T01.00!K7+T01.00!M7+T01.00!O7+T01.00!Q7+T01.00!S7+T01.00!U7+T01.00!W7,0,1)</f>
        <v>0</v>
      </c>
      <c r="E5">
        <f>IF(T01.00!Z7=T01.00!D7+T01.00!F7+T01.00!H7+T01.00!J7+T01.00!L7+T01.00!N7+T01.00!P7+T01.00!R7+T01.00!T7+T01.00!V7+T01.00!X7,0,1)</f>
        <v>0</v>
      </c>
    </row>
    <row r="6" spans="1:6" x14ac:dyDescent="0.25">
      <c r="A6" s="308" t="s">
        <v>70</v>
      </c>
      <c r="B6">
        <f>IF(T01.00!Y8=T01.00!C8+T01.00!E8+T01.00!G8+T01.00!I8+T01.00!K8+T01.00!M8+T01.00!O8+T01.00!Q8+T01.00!S8+T01.00!U8+T01.00!W8,0,1)</f>
        <v>0</v>
      </c>
      <c r="E6">
        <f>IF(T01.00!Z8=T01.00!D8+T01.00!F8+T01.00!H8+T01.00!J8+T01.00!L8+T01.00!N8+T01.00!P8+T01.00!R8+T01.00!T8+T01.00!V8+T01.00!X8,0,1)</f>
        <v>0</v>
      </c>
    </row>
    <row r="7" spans="1:6" x14ac:dyDescent="0.25">
      <c r="A7" s="308" t="s">
        <v>73</v>
      </c>
      <c r="B7">
        <f>IF(T01.00!Y9=T01.00!C9+T01.00!E9+T01.00!G9+T01.00!I9+T01.00!K9+T01.00!M9+T01.00!O9+T01.00!Q9+T01.00!S9+T01.00!U9+T01.00!W9,0,1)</f>
        <v>0</v>
      </c>
      <c r="E7">
        <f>IF(T01.00!Z9=T01.00!D9+T01.00!F9+T01.00!H9+T01.00!J9+T01.00!L9+T01.00!N9+T01.00!P9+T01.00!R9+T01.00!T9+T01.00!V9+T01.00!X9,0,1)</f>
        <v>0</v>
      </c>
    </row>
    <row r="8" spans="1:6" x14ac:dyDescent="0.25">
      <c r="A8" s="308" t="s">
        <v>737</v>
      </c>
      <c r="B8">
        <f>IF(T01.00!Y10=T01.00!C10+T01.00!E10+T01.00!G10+T01.00!I10+T01.00!K10+T01.00!M10+T01.00!O10+T01.00!Q10+T01.00!S10+T01.00!U10+T01.00!W10,0,1)</f>
        <v>0</v>
      </c>
      <c r="E8">
        <f>IF(T01.00!Z10=T01.00!D10+T01.00!F10+T01.00!H10+T01.00!J10+T01.00!L10+T01.00!N10+T01.00!P10+T01.00!R10+T01.00!T10+T01.00!V10+T01.00!X10,0,1)</f>
        <v>0</v>
      </c>
    </row>
    <row r="9" spans="1:6" x14ac:dyDescent="0.25">
      <c r="A9" s="308" t="s">
        <v>738</v>
      </c>
      <c r="B9">
        <f>IF(T01.00!Y11=T01.00!C11+T01.00!E11+T01.00!G11+T01.00!I11+T01.00!K11+T01.00!M11+T01.00!O11+T01.00!Q11+T01.00!S11+T01.00!U11+T01.00!W11,0,1)</f>
        <v>0</v>
      </c>
      <c r="E9">
        <f>IF(T01.00!Z11=T01.00!D11+T01.00!F11+T01.00!H11+T01.00!J11+T01.00!L11+T01.00!N11+T01.00!P11+T01.00!R11+T01.00!T11+T01.00!V11+T01.00!X11,0,1)</f>
        <v>0</v>
      </c>
    </row>
    <row r="10" spans="1:6" x14ac:dyDescent="0.25">
      <c r="A10" s="308" t="s">
        <v>739</v>
      </c>
      <c r="B10">
        <f>IF(T01.00!Y12=T01.00!C12+T01.00!E12+T01.00!G12+T01.00!I12+T01.00!K12+T01.00!M12+T01.00!O12+T01.00!Q12+T01.00!S12+T01.00!U12+T01.00!W12,0,1)</f>
        <v>0</v>
      </c>
      <c r="E10">
        <f>IF(T01.00!Z12=T01.00!D12+T01.00!F12+T01.00!H12+T01.00!J12+T01.00!L12+T01.00!N12+T01.00!P12+T01.00!R12+T01.00!T12+T01.00!V12+T01.00!X12,0,1)</f>
        <v>0</v>
      </c>
    </row>
    <row r="11" spans="1:6" x14ac:dyDescent="0.25">
      <c r="A11" s="308" t="s">
        <v>740</v>
      </c>
      <c r="B11">
        <f>IF(T01.00!Y13=T01.00!C13+T01.00!E13+T01.00!G13+T01.00!I13+T01.00!K13+T01.00!M13+T01.00!O13+T01.00!Q13+T01.00!S13+T01.00!U13+T01.00!W13,0,1)</f>
        <v>0</v>
      </c>
      <c r="E11">
        <f>IF(T01.00!Z13=T01.00!D13+T01.00!F13+T01.00!H13+T01.00!J13+T01.00!L13+T01.00!N13+T01.00!P13+T01.00!R13+T01.00!T13+T01.00!V13+T01.00!X13,0,1)</f>
        <v>0</v>
      </c>
    </row>
    <row r="12" spans="1:6" x14ac:dyDescent="0.25">
      <c r="A12" s="308" t="s">
        <v>75</v>
      </c>
      <c r="B12">
        <f>IF(T01.00!Y14=T01.00!C14+T01.00!E14+T01.00!G14+T01.00!I14+T01.00!K14+T01.00!M14+T01.00!O14+T01.00!Q14+T01.00!S14+T01.00!U14+T01.00!W14,0,1)</f>
        <v>0</v>
      </c>
      <c r="E12">
        <f>IF(T01.00!Z14=T01.00!D14+T01.00!F14+T01.00!H14+T01.00!J14+T01.00!L14+T01.00!N14+T01.00!P14+T01.00!R14+T01.00!T14+T01.00!V14+T01.00!X14,0,1)</f>
        <v>0</v>
      </c>
    </row>
    <row r="13" spans="1:6" x14ac:dyDescent="0.25">
      <c r="A13" s="308" t="s">
        <v>100</v>
      </c>
      <c r="B13">
        <f>IF(T01.00!Y15=T01.00!C15+T01.00!E15+T01.00!G15+T01.00!I15+T01.00!K15+T01.00!M15+T01.00!O15+T01.00!Q15+T01.00!S15+T01.00!U15+T01.00!W15,0,1)</f>
        <v>0</v>
      </c>
      <c r="E13">
        <f>IF(T01.00!Z15=T01.00!D15+T01.00!F15+T01.00!H15+T01.00!J15+T01.00!L15+T01.00!N15+T01.00!P15+T01.00!R15+T01.00!T15+T01.00!V15+T01.00!X15,0,1)</f>
        <v>0</v>
      </c>
    </row>
    <row r="14" spans="1:6" x14ac:dyDescent="0.25">
      <c r="A14" s="308" t="s">
        <v>105</v>
      </c>
      <c r="B14">
        <f>IF(T01.00!Y16=T01.00!C16+T01.00!E16+T01.00!G16+T01.00!I16+T01.00!K16+T01.00!M16+T01.00!O16+T01.00!Q16+T01.00!S16+T01.00!U16+T01.00!W16,0,1)</f>
        <v>0</v>
      </c>
      <c r="E14">
        <f>IF(T01.00!Z16=T01.00!D16+T01.00!F16+T01.00!H16+T01.00!J16+T01.00!L16+T01.00!N16+T01.00!P16+T01.00!R16+T01.00!T16+T01.00!V16+T01.00!X16,0,1)</f>
        <v>0</v>
      </c>
    </row>
    <row r="15" spans="1:6" x14ac:dyDescent="0.25">
      <c r="A15" s="308" t="s">
        <v>107</v>
      </c>
      <c r="B15">
        <f>IF(T01.00!Y17=T01.00!C17+T01.00!E17+T01.00!G17+T01.00!I17+T01.00!K17+T01.00!M17+T01.00!O17+T01.00!Q17+T01.00!S17+T01.00!U17+T01.00!W17,0,1)</f>
        <v>0</v>
      </c>
      <c r="E15">
        <f>IF(T01.00!Z17=T01.00!D17+T01.00!F17+T01.00!H17+T01.00!J17+T01.00!L17+T01.00!N17+T01.00!P17+T01.00!R17+T01.00!T17+T01.00!V17+T01.00!X17,0,1)</f>
        <v>0</v>
      </c>
    </row>
    <row r="16" spans="1:6" x14ac:dyDescent="0.25">
      <c r="A16" s="308" t="s">
        <v>741</v>
      </c>
      <c r="B16">
        <f>IF(T01.00!Y18=T01.00!C18+T01.00!E18+T01.00!G18+T01.00!I18+T01.00!K18+T01.00!M18+T01.00!O18+T01.00!Q18+T01.00!S18+T01.00!U18+T01.00!W18,0,1)</f>
        <v>0</v>
      </c>
      <c r="E16">
        <f>IF(T01.00!Z18=T01.00!D18+T01.00!F18+T01.00!H18+T01.00!J18+T01.00!L18+T01.00!N18+T01.00!P18+T01.00!R18+T01.00!T18+T01.00!V18+T01.00!X18,0,1)</f>
        <v>0</v>
      </c>
    </row>
    <row r="17" spans="1:5" x14ac:dyDescent="0.25">
      <c r="A17" s="308" t="s">
        <v>742</v>
      </c>
      <c r="B17">
        <f>IF(T01.00!Y19=T01.00!C19+T01.00!E19+T01.00!G19+T01.00!I19+T01.00!K19+T01.00!M19+T01.00!O19+T01.00!Q19+T01.00!S19+T01.00!U19+T01.00!W19,0,1)</f>
        <v>0</v>
      </c>
      <c r="E17">
        <f>IF(T01.00!Z19=T01.00!D19+T01.00!F19+T01.00!H19+T01.00!J19+T01.00!L19+T01.00!N19+T01.00!P19+T01.00!R19+T01.00!T19+T01.00!V19+T01.00!X19,0,1)</f>
        <v>0</v>
      </c>
    </row>
    <row r="18" spans="1:5" x14ac:dyDescent="0.25">
      <c r="A18" s="308" t="s">
        <v>743</v>
      </c>
      <c r="B18">
        <f>IF(T01.00!Y20=T01.00!C20+T01.00!E20+T01.00!G20+T01.00!I20+T01.00!K20+T01.00!M20+T01.00!O20+T01.00!Q20+T01.00!S20+T01.00!U20+T01.00!W20,0,1)</f>
        <v>0</v>
      </c>
      <c r="E18">
        <f>IF(T01.00!Z20=T01.00!D20+T01.00!F20+T01.00!H20+T01.00!J20+T01.00!L20+T01.00!N20+T01.00!P20+T01.00!R20+T01.00!T20+T01.00!V20+T01.00!X20,0,1)</f>
        <v>0</v>
      </c>
    </row>
    <row r="19" spans="1:5" x14ac:dyDescent="0.25">
      <c r="A19" s="308" t="s">
        <v>135</v>
      </c>
      <c r="B19">
        <f>IF(T01.00!Y21=T01.00!C21+T01.00!E21+T01.00!G21+T01.00!I21+T01.00!K21+T01.00!M21+T01.00!O21+T01.00!Q21+T01.00!S21+T01.00!U21+T01.00!W21,0,1)</f>
        <v>0</v>
      </c>
      <c r="E19">
        <f>IF(T01.00!Z21=T01.00!D21+T01.00!F21+T01.00!H21+T01.00!J21+T01.00!L21+T01.00!N21+T01.00!P21+T01.00!R21+T01.00!T21+T01.00!V21+T01.00!X21,0,1)</f>
        <v>0</v>
      </c>
    </row>
    <row r="20" spans="1:5" x14ac:dyDescent="0.25">
      <c r="A20" s="308" t="s">
        <v>744</v>
      </c>
      <c r="B20">
        <f>IF(T01.00!Y22=T01.00!C22+T01.00!E22+T01.00!G22+T01.00!I22+T01.00!K22+T01.00!M22+T01.00!O22+T01.00!Q22+T01.00!S22+T01.00!U22+T01.00!W22,0,1)</f>
        <v>0</v>
      </c>
      <c r="E20">
        <f>IF(T01.00!Z22=T01.00!D22+T01.00!F22+T01.00!H22+T01.00!J22+T01.00!L22+T01.00!N22+T01.00!P22+T01.00!R22+T01.00!T22+T01.00!V22+T01.00!X22,0,1)</f>
        <v>0</v>
      </c>
    </row>
    <row r="21" spans="1:5" x14ac:dyDescent="0.25">
      <c r="A21" s="308" t="s">
        <v>745</v>
      </c>
      <c r="B21">
        <f>IF(T01.00!Y23=T01.00!C23+T01.00!E23+T01.00!G23+T01.00!I23+T01.00!K23+T01.00!M23+T01.00!O23+T01.00!Q23+T01.00!S23+T01.00!U23+T01.00!W23,0,1)</f>
        <v>0</v>
      </c>
      <c r="E21">
        <f>IF(T01.00!Z23=T01.00!D23+T01.00!F23+T01.00!H23+T01.00!J23+T01.00!L23+T01.00!N23+T01.00!P23+T01.00!R23+T01.00!T23+T01.00!V23+T01.00!X23,0,1)</f>
        <v>0</v>
      </c>
    </row>
    <row r="22" spans="1:5" x14ac:dyDescent="0.25">
      <c r="A22" s="308" t="s">
        <v>746</v>
      </c>
      <c r="B22">
        <f>IF(T01.00!Y24=T01.00!C24+T01.00!E24+T01.00!G24+T01.00!I24+T01.00!K24+T01.00!M24+T01.00!O24+T01.00!Q24+T01.00!S24+T01.00!U24+T01.00!W24,0,1)</f>
        <v>0</v>
      </c>
      <c r="E22">
        <f>IF(T01.00!Z24=T01.00!D24+T01.00!F24+T01.00!H24+T01.00!J24+T01.00!L24+T01.00!N24+T01.00!P24+T01.00!R24+T01.00!T24+T01.00!V24+T01.00!X24,0,1)</f>
        <v>0</v>
      </c>
    </row>
    <row r="23" spans="1:5" x14ac:dyDescent="0.25">
      <c r="A23" s="308" t="s">
        <v>747</v>
      </c>
      <c r="B23">
        <f>IF(T01.00!Y25=T01.00!C25+T01.00!E25+T01.00!G25+T01.00!I25+T01.00!K25+T01.00!M25+T01.00!O25+T01.00!Q25+T01.00!S25+T01.00!U25+T01.00!W25,0,1)</f>
        <v>0</v>
      </c>
      <c r="E23">
        <f>IF(T01.00!Z25=T01.00!D25+T01.00!F25+T01.00!H25+T01.00!J25+T01.00!L25+T01.00!N25+T01.00!P25+T01.00!R25+T01.00!T25+T01.00!V25+T01.00!X25,0,1)</f>
        <v>0</v>
      </c>
    </row>
    <row r="24" spans="1:5" x14ac:dyDescent="0.25">
      <c r="A24" s="308" t="s">
        <v>728</v>
      </c>
      <c r="B24">
        <f>IF(T01.00!Y26=T01.00!C26+T01.00!E26+T01.00!G26+T01.00!I26+T01.00!K26+T01.00!M26+T01.00!O26+T01.00!Q26+T01.00!S26+T01.00!U26+T01.00!W26,0,1)</f>
        <v>0</v>
      </c>
      <c r="E24">
        <f>IF(T01.00!Z26=T01.00!D26+T01.00!F26+T01.00!H26+T01.00!J26+T01.00!L26+T01.00!N26+T01.00!P26+T01.00!R26+T01.00!T26+T01.00!V26+T01.00!X26,0,1)</f>
        <v>0</v>
      </c>
    </row>
    <row r="25" spans="1:5" x14ac:dyDescent="0.25">
      <c r="A25" s="308" t="s">
        <v>748</v>
      </c>
      <c r="B25">
        <f>IF(T01.00!Y27=T01.00!C27+T01.00!E27+T01.00!G27+T01.00!I27+T01.00!K27+T01.00!M27+T01.00!O27+T01.00!Q27+T01.00!S27+T01.00!U27+T01.00!W27,0,1)</f>
        <v>0</v>
      </c>
      <c r="E25">
        <f>IF(T01.00!Z27=T01.00!D27+T01.00!F27+T01.00!H27+T01.00!J27+T01.00!L27+T01.00!N27+T01.00!P27+T01.00!R27+T01.00!T27+T01.00!V27+T01.00!X27,0,1)</f>
        <v>0</v>
      </c>
    </row>
    <row r="26" spans="1:5" x14ac:dyDescent="0.25">
      <c r="A26" s="308" t="s">
        <v>749</v>
      </c>
      <c r="B26">
        <f>IF(T01.00!Y28=T01.00!C28+T01.00!E28+T01.00!G28+T01.00!I28+T01.00!K28+T01.00!M28+T01.00!O28+T01.00!Q28+T01.00!S28+T01.00!U28+T01.00!W28,0,1)</f>
        <v>0</v>
      </c>
      <c r="E26">
        <f>IF(T01.00!Z28=T01.00!D28+T01.00!F28+T01.00!H28+T01.00!J28+T01.00!L28+T01.00!N28+T01.00!P28+T01.00!R28+T01.00!T28+T01.00!V28+T01.00!X28,0,1)</f>
        <v>0</v>
      </c>
    </row>
    <row r="27" spans="1:5" x14ac:dyDescent="0.25">
      <c r="A27" s="308" t="s">
        <v>750</v>
      </c>
      <c r="B27">
        <f>IF(T01.00!Y29=T01.00!C29+T01.00!E29+T01.00!G29+T01.00!I29+T01.00!K29+T01.00!M29+T01.00!O29+T01.00!Q29+T01.00!S29+T01.00!U29+T01.00!W29,0,1)</f>
        <v>0</v>
      </c>
      <c r="E27">
        <f>IF(T01.00!Z29=T01.00!D29+T01.00!F29+T01.00!H29+T01.00!J29+T01.00!L29+T01.00!N29+T01.00!P29+T01.00!R29+T01.00!T29+T01.00!V29+T01.00!X29,0,1)</f>
        <v>0</v>
      </c>
    </row>
    <row r="28" spans="1:5" x14ac:dyDescent="0.25">
      <c r="A28" s="308" t="s">
        <v>751</v>
      </c>
      <c r="B28">
        <f>IF(T01.00!Y30=T01.00!C30+T01.00!E30+T01.00!G30+T01.00!I30+T01.00!K30+T01.00!M30+T01.00!O30+T01.00!Q30+T01.00!S30+T01.00!U30+T01.00!W30,0,1)</f>
        <v>0</v>
      </c>
      <c r="E28">
        <f>IF(T01.00!Z30=T01.00!D30+T01.00!F30+T01.00!H30+T01.00!J30+T01.00!L30+T01.00!N30+T01.00!P30+T01.00!R30+T01.00!T30+T01.00!V30+T01.00!X30,0,1)</f>
        <v>0</v>
      </c>
    </row>
    <row r="29" spans="1:5" x14ac:dyDescent="0.25">
      <c r="A29" s="308" t="s">
        <v>752</v>
      </c>
      <c r="B29">
        <f>IF(T01.00!Y31=T01.00!C31+T01.00!E31+T01.00!G31+T01.00!I31+T01.00!K31+T01.00!M31+T01.00!O31+T01.00!Q31+T01.00!S31+T01.00!U31+T01.00!W31,0,1)</f>
        <v>0</v>
      </c>
      <c r="E29">
        <f>IF(T01.00!Z31=T01.00!D31+T01.00!F31+T01.00!H31+T01.00!J31+T01.00!L31+T01.00!N31+T01.00!P31+T01.00!R31+T01.00!T31+T01.00!V31+T01.00!X31,0,1)</f>
        <v>0</v>
      </c>
    </row>
    <row r="30" spans="1:5" x14ac:dyDescent="0.25">
      <c r="A30" s="308" t="s">
        <v>753</v>
      </c>
      <c r="B30">
        <f>IF(T01.00!Y32=T01.00!C32+T01.00!E32+T01.00!G32+T01.00!I32+T01.00!K32+T01.00!M32+T01.00!O32+T01.00!Q32+T01.00!S32+T01.00!U32+T01.00!W32,0,1)</f>
        <v>0</v>
      </c>
      <c r="E30">
        <f>IF(T01.00!Z32=T01.00!D32+T01.00!F32+T01.00!H32+T01.00!J32+T01.00!L32+T01.00!N32+T01.00!P32+T01.00!R32+T01.00!T32+T01.00!V32+T01.00!X32,0,1)</f>
        <v>0</v>
      </c>
    </row>
    <row r="31" spans="1:5" x14ac:dyDescent="0.25">
      <c r="A31" s="308" t="s">
        <v>754</v>
      </c>
      <c r="B31">
        <f>IF(T01.00!Y33=T01.00!C33+T01.00!E33+T01.00!G33+T01.00!I33+T01.00!K33+T01.00!M33+T01.00!O33+T01.00!Q33+T01.00!S33+T01.00!U33+T01.00!W33,0,1)</f>
        <v>0</v>
      </c>
      <c r="E31">
        <f>IF(T01.00!Z33=T01.00!D33+T01.00!F33+T01.00!H33+T01.00!J33+T01.00!L33+T01.00!N33+T01.00!P33+T01.00!R33+T01.00!T33+T01.00!V33+T01.00!X33,0,1)</f>
        <v>0</v>
      </c>
    </row>
    <row r="32" spans="1:5" x14ac:dyDescent="0.25">
      <c r="A32" s="308" t="s">
        <v>755</v>
      </c>
      <c r="B32">
        <f>IF(T01.00!Y34=T01.00!C34+T01.00!E34+T01.00!G34+T01.00!I34+T01.00!K34+T01.00!M34+T01.00!O34+T01.00!Q34+T01.00!S34+T01.00!U34+T01.00!W34,0,1)</f>
        <v>0</v>
      </c>
      <c r="E32">
        <f>IF(T01.00!Z34=T01.00!D34+T01.00!F34+T01.00!H34+T01.00!J34+T01.00!L34+T01.00!N34+T01.00!P34+T01.00!R34+T01.00!T34+T01.00!V34+T01.00!X34,0,1)</f>
        <v>0</v>
      </c>
    </row>
    <row r="33" spans="1:5" x14ac:dyDescent="0.25">
      <c r="A33" s="308" t="s">
        <v>756</v>
      </c>
      <c r="B33">
        <f>IF(T01.00!Y35=T01.00!C35+T01.00!E35+T01.00!G35+T01.00!I35+T01.00!K35+T01.00!M35+T01.00!O35+T01.00!Q35+T01.00!S35+T01.00!U35+T01.00!W35,0,1)</f>
        <v>0</v>
      </c>
      <c r="E33">
        <f>IF(T01.00!Z35=T01.00!D35+T01.00!F35+T01.00!H35+T01.00!J35+T01.00!L35+T01.00!N35+T01.00!P35+T01.00!R35+T01.00!T35+T01.00!V35+T01.00!X35,0,1)</f>
        <v>0</v>
      </c>
    </row>
    <row r="34" spans="1:5" x14ac:dyDescent="0.25">
      <c r="A34" s="308" t="s">
        <v>757</v>
      </c>
      <c r="B34">
        <f>IF(T01.00!Y36=T01.00!C36+T01.00!E36+T01.00!G36+T01.00!I36+T01.00!K36+T01.00!M36+T01.00!O36+T01.00!Q36+T01.00!S36+T01.00!U36+T01.00!W36,0,1)</f>
        <v>0</v>
      </c>
      <c r="E34">
        <f>IF(T01.00!Z36=T01.00!D36+T01.00!F36+T01.00!H36+T01.00!J36+T01.00!L36+T01.00!N36+T01.00!P36+T01.00!R36+T01.00!T36+T01.00!V36+T01.00!X36,0,1)</f>
        <v>0</v>
      </c>
    </row>
    <row r="35" spans="1:5" x14ac:dyDescent="0.25">
      <c r="A35" s="308" t="s">
        <v>758</v>
      </c>
      <c r="B35">
        <f>IF(T01.00!Y37=T01.00!C37+T01.00!E37+T01.00!G37+T01.00!I37+T01.00!K37+T01.00!M37+T01.00!O37+T01.00!Q37+T01.00!S37+T01.00!U37+T01.00!W37,0,1)</f>
        <v>0</v>
      </c>
      <c r="E35">
        <f>IF(T01.00!Z37=T01.00!D37+T01.00!F37+T01.00!H37+T01.00!J37+T01.00!L37+T01.00!N37+T01.00!P37+T01.00!R37+T01.00!T37+T01.00!V37+T01.00!X37,0,1)</f>
        <v>0</v>
      </c>
    </row>
    <row r="36" spans="1:5" x14ac:dyDescent="0.25">
      <c r="A36" s="308" t="s">
        <v>759</v>
      </c>
      <c r="B36">
        <f>IF(T01.00!Y38=T01.00!C38+T01.00!E38+T01.00!G38+T01.00!I38+T01.00!K38+T01.00!M38+T01.00!O38+T01.00!Q38+T01.00!S38+T01.00!U38+T01.00!W38,0,1)</f>
        <v>0</v>
      </c>
      <c r="E36">
        <f>IF(T01.00!Z38=T01.00!D38+T01.00!F38+T01.00!H38+T01.00!J38+T01.00!L38+T01.00!N38+T01.00!P38+T01.00!R38+T01.00!T38+T01.00!V38+T01.00!X38,0,1)</f>
        <v>0</v>
      </c>
    </row>
    <row r="37" spans="1:5" x14ac:dyDescent="0.25">
      <c r="A37" s="308" t="s">
        <v>760</v>
      </c>
      <c r="B37">
        <f>IF(T01.00!Y39=T01.00!C39+T01.00!E39+T01.00!G39+T01.00!I39+T01.00!K39+T01.00!M39+T01.00!O39+T01.00!Q39+T01.00!S39+T01.00!U39+T01.00!W39,0,1)</f>
        <v>0</v>
      </c>
      <c r="E37">
        <f>IF(T01.00!Z39=T01.00!D39+T01.00!F39+T01.00!H39+T01.00!J39+T01.00!L39+T01.00!N39+T01.00!P39+T01.00!R39+T01.00!T39+T01.00!V39+T01.00!X39,0,1)</f>
        <v>0</v>
      </c>
    </row>
    <row r="38" spans="1:5" x14ac:dyDescent="0.25">
      <c r="A38" s="308" t="s">
        <v>761</v>
      </c>
      <c r="B38">
        <f>IF(T01.00!Y40=T01.00!C40+T01.00!E40+T01.00!G40+T01.00!I40+T01.00!K40+T01.00!M40+T01.00!O40+T01.00!Q40+T01.00!S40+T01.00!U40+T01.00!W40,0,1)</f>
        <v>0</v>
      </c>
      <c r="E38">
        <f>IF(T01.00!Z40=T01.00!D40+T01.00!F40+T01.00!H40+T01.00!J40+T01.00!L40+T01.00!N40+T01.00!P40+T01.00!R40+T01.00!T40+T01.00!V40+T01.00!X40,0,1)</f>
        <v>0</v>
      </c>
    </row>
    <row r="39" spans="1:5" x14ac:dyDescent="0.25">
      <c r="A39" s="308" t="s">
        <v>762</v>
      </c>
      <c r="B39">
        <f>IF(T01.00!Y41=T01.00!C41+T01.00!E41+T01.00!G41+T01.00!I41+T01.00!K41+T01.00!M41+T01.00!O41+T01.00!Q41+T01.00!S41+T01.00!U41+T01.00!W41,0,1)</f>
        <v>0</v>
      </c>
      <c r="E39">
        <f>IF(T01.00!Z41=T01.00!D41+T01.00!F41+T01.00!H41+T01.00!J41+T01.00!L41+T01.00!N41+T01.00!P41+T01.00!R41+T01.00!T41+T01.00!V41+T01.00!X41,0,1)</f>
        <v>0</v>
      </c>
    </row>
    <row r="40" spans="1:5" x14ac:dyDescent="0.25">
      <c r="A40" s="308" t="s">
        <v>763</v>
      </c>
      <c r="B40">
        <f>IF(T01.00!Y42=T01.00!C42+T01.00!E42+T01.00!G42+T01.00!I42+T01.00!K42+T01.00!M42+T01.00!O42+T01.00!Q42+T01.00!S42+T01.00!U42+T01.00!W42,0,1)</f>
        <v>0</v>
      </c>
      <c r="E40">
        <f>IF(T01.00!Z42=T01.00!D42+T01.00!F42+T01.00!H42+T01.00!J42+T01.00!L42+T01.00!N42+T01.00!P42+T01.00!R42+T01.00!T42+T01.00!V42+T01.00!X42,0,1)</f>
        <v>0</v>
      </c>
    </row>
    <row r="41" spans="1:5" x14ac:dyDescent="0.25">
      <c r="A41" s="308" t="s">
        <v>764</v>
      </c>
      <c r="B41">
        <f>IF(T01.00!Y43=T01.00!C43+T01.00!E43+T01.00!G43+T01.00!I43+T01.00!K43+T01.00!M43+T01.00!O43+T01.00!Q43+T01.00!S43+T01.00!U43+T01.00!W43,0,1)</f>
        <v>0</v>
      </c>
      <c r="E41">
        <f>IF(T01.00!Z43=T01.00!D43+T01.00!F43+T01.00!H43+T01.00!J43+T01.00!L43+T01.00!N43+T01.00!P43+T01.00!R43+T01.00!T43+T01.00!V43+T01.00!X43,0,1)</f>
        <v>0</v>
      </c>
    </row>
    <row r="42" spans="1:5" x14ac:dyDescent="0.25">
      <c r="A42" s="308" t="s">
        <v>765</v>
      </c>
      <c r="B42">
        <f>IF(T01.00!Y44=T01.00!C44+T01.00!E44+T01.00!G44+T01.00!I44+T01.00!K44+T01.00!M44+T01.00!O44+T01.00!Q44+T01.00!S44+T01.00!U44+T01.00!W44,0,1)</f>
        <v>0</v>
      </c>
      <c r="E42">
        <f>IF(T01.00!Z44=T01.00!D44+T01.00!F44+T01.00!H44+T01.00!J44+T01.00!L44+T01.00!N44+T01.00!P44+T01.00!R44+T01.00!T44+T01.00!V44+T01.00!X44,0,1)</f>
        <v>0</v>
      </c>
    </row>
    <row r="43" spans="1:5" x14ac:dyDescent="0.25">
      <c r="A43" s="308" t="s">
        <v>766</v>
      </c>
      <c r="B43">
        <f>IF(T01.00!Y45=T01.00!C45+T01.00!E45+T01.00!G45+T01.00!I45+T01.00!K45+T01.00!M45+T01.00!O45+T01.00!Q45+T01.00!S45+T01.00!U45+T01.00!W45,0,1)</f>
        <v>0</v>
      </c>
      <c r="E43">
        <f>IF(T01.00!Z45=T01.00!D45+T01.00!F45+T01.00!H45+T01.00!J45+T01.00!L45+T01.00!N45+T01.00!P45+T01.00!R45+T01.00!T45+T01.00!V45+T01.00!X45,0,1)</f>
        <v>0</v>
      </c>
    </row>
    <row r="44" spans="1:5" x14ac:dyDescent="0.25">
      <c r="A44" s="308" t="s">
        <v>767</v>
      </c>
      <c r="B44">
        <f>IF(T01.00!Y46=T01.00!C46+T01.00!E46+T01.00!G46+T01.00!I46+T01.00!K46+T01.00!M46+T01.00!O46+T01.00!Q46+T01.00!S46+T01.00!U46+T01.00!W46,0,1)</f>
        <v>0</v>
      </c>
      <c r="E44">
        <f>IF(T01.00!Z46=T01.00!D46+T01.00!F46+T01.00!H46+T01.00!J46+T01.00!L46+T01.00!N46+T01.00!P46+T01.00!R46+T01.00!T46+T01.00!V46+T01.00!X46,0,1)</f>
        <v>0</v>
      </c>
    </row>
    <row r="45" spans="1:5" x14ac:dyDescent="0.25">
      <c r="A45" s="308" t="s">
        <v>768</v>
      </c>
      <c r="B45">
        <f>IF(T01.00!Y47=T01.00!C47+T01.00!E47+T01.00!G47+T01.00!I47+T01.00!K47+T01.00!M47+T01.00!O47+T01.00!Q47+T01.00!S47+T01.00!U47+T01.00!W47,0,1)</f>
        <v>0</v>
      </c>
      <c r="E45">
        <f>IF(T01.00!Z47=T01.00!D47+T01.00!F47+T01.00!H47+T01.00!J47+T01.00!L47+T01.00!N47+T01.00!P47+T01.00!R47+T01.00!T47+T01.00!V47+T01.00!X47,0,1)</f>
        <v>0</v>
      </c>
    </row>
    <row r="46" spans="1:5" x14ac:dyDescent="0.25">
      <c r="A46" s="308" t="s">
        <v>769</v>
      </c>
      <c r="B46">
        <f>IF(T01.00!Y48=T01.00!C48+T01.00!E48+T01.00!G48+T01.00!I48+T01.00!K48+T01.00!M48+T01.00!O48+T01.00!Q48+T01.00!S48+T01.00!U48+T01.00!W48,0,1)</f>
        <v>0</v>
      </c>
      <c r="E46">
        <f>IF(T01.00!Z48=T01.00!D48+T01.00!F48+T01.00!H48+T01.00!J48+T01.00!L48+T01.00!N48+T01.00!P48+T01.00!R48+T01.00!T48+T01.00!V48+T01.00!X48,0,1)</f>
        <v>0</v>
      </c>
    </row>
    <row r="47" spans="1:5" x14ac:dyDescent="0.25">
      <c r="A47" s="308" t="s">
        <v>770</v>
      </c>
      <c r="B47">
        <f>IF(T01.00!Y49=T01.00!C49+T01.00!E49+T01.00!G49+T01.00!I49+T01.00!K49+T01.00!M49+T01.00!O49+T01.00!Q49+T01.00!S49+T01.00!U49+T01.00!W49,0,1)</f>
        <v>0</v>
      </c>
      <c r="E47">
        <f>IF(T01.00!Z49=T01.00!D49+T01.00!F49+T01.00!H49+T01.00!J49+T01.00!L49+T01.00!N49+T01.00!P49+T01.00!R49+T01.00!T49+T01.00!V49+T01.00!X49,0,1)</f>
        <v>0</v>
      </c>
    </row>
    <row r="48" spans="1:5" x14ac:dyDescent="0.25">
      <c r="A48" s="308" t="s">
        <v>771</v>
      </c>
      <c r="B48">
        <f>IF(T01.00!Y50=T01.00!C50+T01.00!E50+T01.00!G50+T01.00!I50+T01.00!K50+T01.00!M50+T01.00!O50+T01.00!Q50+T01.00!S50+T01.00!U50+T01.00!W50,0,1)</f>
        <v>0</v>
      </c>
      <c r="E48">
        <f>IF(T01.00!Z50=T01.00!D50+T01.00!F50+T01.00!H50+T01.00!J50+T01.00!L50+T01.00!N50+T01.00!P50+T01.00!R50+T01.00!T50+T01.00!V50+T01.00!X50,0,1)</f>
        <v>0</v>
      </c>
    </row>
    <row r="49" spans="1:6" x14ac:dyDescent="0.25">
      <c r="A49" s="308" t="s">
        <v>772</v>
      </c>
      <c r="B49">
        <f>IF(T01.00!Y51=T01.00!C51+T01.00!E51+T01.00!G51+T01.00!I51+T01.00!K51+T01.00!M51+T01.00!O51+T01.00!Q51+T01.00!S51+T01.00!U51+T01.00!W51,0,1)</f>
        <v>0</v>
      </c>
      <c r="E49">
        <f>IF(T01.00!Z51=T01.00!D51+T01.00!F51+T01.00!H51+T01.00!J51+T01.00!L51+T01.00!N51+T01.00!P51+T01.00!R51+T01.00!T51+T01.00!V51+T01.00!X51,0,1)</f>
        <v>0</v>
      </c>
    </row>
    <row r="50" spans="1:6" x14ac:dyDescent="0.25">
      <c r="A50" s="308" t="s">
        <v>773</v>
      </c>
      <c r="B50">
        <f>IF(T01.00!Y52=T01.00!C52+T01.00!E52+T01.00!G52+T01.00!I52+T01.00!K52+T01.00!M52+T01.00!O52+T01.00!Q52+T01.00!S52+T01.00!U52+T01.00!W52,0,1)</f>
        <v>0</v>
      </c>
      <c r="E50">
        <f>IF(T01.00!Z52=T01.00!D52+T01.00!F52+T01.00!H52+T01.00!J52+T01.00!L52+T01.00!N52+T01.00!P52+T01.00!R52+T01.00!T52+T01.00!V52+T01.00!X52,0,1)</f>
        <v>0</v>
      </c>
    </row>
    <row r="51" spans="1:6" x14ac:dyDescent="0.25">
      <c r="A51" s="308" t="s">
        <v>774</v>
      </c>
      <c r="B51">
        <f>IF(T01.00!Y53=T01.00!C53+T01.00!E53+T01.00!G53+T01.00!I53+T01.00!K53+T01.00!M53+T01.00!O53+T01.00!Q53+T01.00!S53+T01.00!U53+T01.00!W53,0,1)</f>
        <v>0</v>
      </c>
      <c r="E51">
        <f>IF(T01.00!Z53=T01.00!D53+T01.00!F53+T01.00!H53+T01.00!J53+T01.00!L53+T01.00!N53+T01.00!P53+T01.00!R53+T01.00!T53+T01.00!V53+T01.00!X53,0,1)</f>
        <v>0</v>
      </c>
    </row>
    <row r="52" spans="1:6" x14ac:dyDescent="0.25">
      <c r="A52" s="308" t="s">
        <v>775</v>
      </c>
      <c r="B52">
        <f>IF(T01.00!Y54=T01.00!C54+T01.00!E54+T01.00!G54+T01.00!I54+T01.00!K54+T01.00!M54+T01.00!O54+T01.00!Q54+T01.00!S54+T01.00!U54+T01.00!W54,0,1)</f>
        <v>0</v>
      </c>
      <c r="E52">
        <f>IF(T01.00!Z54=T01.00!D54+T01.00!F54+T01.00!H54+T01.00!J54+T01.00!L54+T01.00!N54+T01.00!P54+T01.00!R54+T01.00!T54+T01.00!V54+T01.00!X54,0,1)</f>
        <v>0</v>
      </c>
    </row>
    <row r="53" spans="1:6" x14ac:dyDescent="0.25">
      <c r="A53" s="308" t="s">
        <v>110</v>
      </c>
      <c r="B53">
        <f>IF(T01.00!Y55=T01.00!C55+T01.00!E55+T01.00!G55+T01.00!I55+T01.00!K55+T01.00!M55+T01.00!O55+T01.00!Q55+T01.00!S55+T01.00!U55+T01.00!W55,0,1)</f>
        <v>0</v>
      </c>
      <c r="E53">
        <f>IF(T01.00!Z55=T01.00!D55+T01.00!F55+T01.00!H55+T01.00!J55+T01.00!L55+T01.00!N55+T01.00!P55+T01.00!R55+T01.00!T55+T01.00!V55+T01.00!X55,0,1)</f>
        <v>0</v>
      </c>
    </row>
    <row r="54" spans="1:6" x14ac:dyDescent="0.25">
      <c r="A54" s="308" t="s">
        <v>118</v>
      </c>
    </row>
    <row r="55" spans="1:6" x14ac:dyDescent="0.25">
      <c r="A55" s="308" t="s">
        <v>776</v>
      </c>
    </row>
    <row r="56" spans="1:6" x14ac:dyDescent="0.25">
      <c r="A56" s="308" t="s">
        <v>777</v>
      </c>
      <c r="C56">
        <f>IF(T01.00!Y58=T01.00!C58+T01.00!E58+T01.00!G58+T01.00!I58+T01.00!K58+T01.00!M58+T01.00!O58+T01.00!Q58+T01.00!S58+T01.00!U58,0,1)</f>
        <v>0</v>
      </c>
      <c r="F56">
        <f>IF(T01.00!Z58=T01.00!D58+T01.00!F58+T01.00!H58+T01.00!J58+T01.00!L58+T01.00!N58+T01.00!P58+T01.00!R58+T01.00!T58+T01.00!V58,0,1)</f>
        <v>0</v>
      </c>
    </row>
    <row r="57" spans="1:6" x14ac:dyDescent="0.25">
      <c r="A57" s="308" t="s">
        <v>778</v>
      </c>
      <c r="C57">
        <f>IF(T01.00!Y59=T01.00!C59+T01.00!E59+T01.00!G59+T01.00!I59+T01.00!K59+T01.00!M59+T01.00!O59+T01.00!Q59+T01.00!S59+T01.00!U59,0,1)</f>
        <v>0</v>
      </c>
      <c r="F57">
        <f>IF(T01.00!Z59=T01.00!D59+T01.00!F59+T01.00!H59+T01.00!J59+T01.00!L59+T01.00!N59+T01.00!P59+T01.00!R59+T01.00!T59+T01.00!V59,0,1)</f>
        <v>0</v>
      </c>
    </row>
    <row r="58" spans="1:6" x14ac:dyDescent="0.25">
      <c r="A58" s="308" t="s">
        <v>779</v>
      </c>
      <c r="C58">
        <f>IF(T01.00!Y60=T01.00!C60+T01.00!E60+T01.00!G60+T01.00!I60+T01.00!K60+T01.00!M60+T01.00!O60+T01.00!Q60+T01.00!S60+T01.00!U60,0,1)</f>
        <v>0</v>
      </c>
    </row>
    <row r="59" spans="1:6" x14ac:dyDescent="0.25">
      <c r="A59" s="308" t="s">
        <v>780</v>
      </c>
      <c r="C59">
        <f>IF(T01.00!Y61=T01.00!C61+T01.00!E61+T01.00!G61+T01.00!I61+T01.00!K61+T01.00!M61+T01.00!O61+T01.00!Q61+T01.00!S61+T01.00!U61,0,1)</f>
        <v>0</v>
      </c>
      <c r="F59">
        <f>IF(T01.00!Z61=T01.00!D61+T01.00!F61+T01.00!H61+T01.00!J61+T01.00!L61+T01.00!N61+T01.00!P61+T01.00!R61+T01.00!T61+T01.00!V61,0,1)</f>
        <v>0</v>
      </c>
    </row>
    <row r="60" spans="1:6" x14ac:dyDescent="0.25">
      <c r="A60" s="308" t="s">
        <v>781</v>
      </c>
      <c r="C60">
        <f>IF(T01.00!Y62=T01.00!C62+T01.00!E62+T01.00!G62+T01.00!I62+T01.00!K62+T01.00!M62+T01.00!O62+T01.00!Q62+T01.00!S62+T01.00!U62,0,1)</f>
        <v>0</v>
      </c>
    </row>
    <row r="61" spans="1:6" x14ac:dyDescent="0.25">
      <c r="A61" s="308" t="s">
        <v>782</v>
      </c>
      <c r="C61">
        <f>IF(T01.00!Y63=T01.00!C63+T01.00!E63+T01.00!G63+T01.00!I63+T01.00!K63+T01.00!M63+T01.00!O63+T01.00!Q63+T01.00!S63+T01.00!U63,0,1)</f>
        <v>0</v>
      </c>
      <c r="F61">
        <f>IF(T01.00!Z63=T01.00!D63+T01.00!F63+T01.00!H63+T01.00!J63+T01.00!L63+T01.00!N63+T01.00!P63+T01.00!R63+T01.00!T63+T01.00!V63,0,1)</f>
        <v>0</v>
      </c>
    </row>
    <row r="62" spans="1:6" x14ac:dyDescent="0.25">
      <c r="A62" s="308" t="s">
        <v>783</v>
      </c>
    </row>
    <row r="63" spans="1:6" x14ac:dyDescent="0.25">
      <c r="A63" s="308" t="s">
        <v>784</v>
      </c>
      <c r="D63">
        <f>IF(T01.00!Y65=T01.00!C65+T01.00!E65+T01.00!G65+T01.00!I65+T01.00!K65+T01.00!M65+T01.00!O65+T01.00!Q65+T01.00!S65+T01.00!U65+T01.00!W65,0,1)</f>
        <v>0</v>
      </c>
    </row>
    <row r="64" spans="1:6" x14ac:dyDescent="0.25">
      <c r="A64" s="308" t="s">
        <v>785</v>
      </c>
    </row>
    <row r="65" spans="1:1" x14ac:dyDescent="0.25">
      <c r="A65" s="308" t="s">
        <v>786</v>
      </c>
    </row>
    <row r="66" spans="1:1" x14ac:dyDescent="0.25">
      <c r="A66" s="308" t="s">
        <v>787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11"/>
  <sheetViews>
    <sheetView workbookViewId="0">
      <selection activeCell="Y6" sqref="Y6"/>
    </sheetView>
  </sheetViews>
  <sheetFormatPr defaultColWidth="11.7109375" defaultRowHeight="15" x14ac:dyDescent="0.25"/>
  <sheetData>
    <row r="1" spans="1:25" s="308" customFormat="1" x14ac:dyDescent="0.25">
      <c r="B1" s="308" t="s">
        <v>33</v>
      </c>
      <c r="C1" s="308" t="s">
        <v>34</v>
      </c>
      <c r="D1" s="308" t="s">
        <v>35</v>
      </c>
      <c r="E1" s="308" t="s">
        <v>36</v>
      </c>
      <c r="F1" s="308" t="s">
        <v>37</v>
      </c>
      <c r="G1" s="308" t="s">
        <v>38</v>
      </c>
      <c r="H1" s="308" t="s">
        <v>39</v>
      </c>
      <c r="I1" s="308" t="s">
        <v>40</v>
      </c>
      <c r="J1" s="308" t="s">
        <v>41</v>
      </c>
      <c r="K1" s="308" t="s">
        <v>42</v>
      </c>
      <c r="L1" s="308" t="s">
        <v>43</v>
      </c>
      <c r="M1" s="308" t="s">
        <v>44</v>
      </c>
      <c r="N1" s="308" t="s">
        <v>45</v>
      </c>
      <c r="O1" s="308" t="s">
        <v>46</v>
      </c>
      <c r="P1" s="308" t="s">
        <v>47</v>
      </c>
      <c r="Q1" s="308" t="s">
        <v>48</v>
      </c>
      <c r="R1" s="308" t="s">
        <v>49</v>
      </c>
      <c r="S1" s="308" t="s">
        <v>50</v>
      </c>
      <c r="T1" s="308" t="s">
        <v>51</v>
      </c>
      <c r="U1" s="308" t="s">
        <v>52</v>
      </c>
      <c r="V1" s="308" t="s">
        <v>53</v>
      </c>
      <c r="W1" s="308" t="s">
        <v>54</v>
      </c>
      <c r="X1" s="308" t="s">
        <v>55</v>
      </c>
      <c r="Y1" s="308" t="s">
        <v>56</v>
      </c>
    </row>
    <row r="2" spans="1:25" x14ac:dyDescent="0.25">
      <c r="A2" s="308" t="s">
        <v>946</v>
      </c>
      <c r="B2">
        <f>IF(T01.00!C4=SUM(T01.00!C5:C14),0,1)</f>
        <v>0</v>
      </c>
      <c r="C2">
        <f>IF(T01.00!D4=SUM(T01.00!D5:D14),0,1)</f>
        <v>0</v>
      </c>
      <c r="D2">
        <f>IF(T01.00!E4=SUM(T01.00!E5:E14),0,1)</f>
        <v>0</v>
      </c>
      <c r="E2">
        <f>IF(T01.00!F4=SUM(T01.00!F5:F14),0,1)</f>
        <v>0</v>
      </c>
      <c r="F2">
        <f>IF(T01.00!G4=SUM(T01.00!G5:G14),0,1)</f>
        <v>0</v>
      </c>
      <c r="G2">
        <f>IF(T01.00!H4=SUM(T01.00!H5:H14),0,1)</f>
        <v>0</v>
      </c>
      <c r="H2">
        <f>IF(T01.00!I4=SUM(T01.00!I5:I14),0,1)</f>
        <v>0</v>
      </c>
      <c r="I2">
        <f>IF(T01.00!J4=SUM(T01.00!J5:J14),0,1)</f>
        <v>0</v>
      </c>
      <c r="J2">
        <f>IF(T01.00!K4=SUM(T01.00!K5:K14),0,1)</f>
        <v>0</v>
      </c>
      <c r="K2">
        <f>IF(T01.00!L4=SUM(T01.00!L5:L14),0,1)</f>
        <v>0</v>
      </c>
      <c r="L2">
        <f>IF(T01.00!M4=SUM(T01.00!M5:M14),0,1)</f>
        <v>0</v>
      </c>
      <c r="M2">
        <f>IF(T01.00!N4=SUM(T01.00!N5:N14),0,1)</f>
        <v>0</v>
      </c>
      <c r="N2">
        <f>IF(T01.00!O4=SUM(T01.00!O5:O14),0,1)</f>
        <v>0</v>
      </c>
      <c r="O2">
        <f>IF(T01.00!P4=SUM(T01.00!P5:P14),0,1)</f>
        <v>0</v>
      </c>
      <c r="P2">
        <f>IF(T01.00!Q4=SUM(T01.00!Q5:Q14),0,1)</f>
        <v>0</v>
      </c>
      <c r="Q2">
        <f>IF(T01.00!R4=SUM(T01.00!R5:R14),0,1)</f>
        <v>0</v>
      </c>
      <c r="R2">
        <f>IF(T01.00!S4=SUM(T01.00!S5:S14),0,1)</f>
        <v>0</v>
      </c>
      <c r="S2">
        <f>IF(T01.00!T4=SUM(T01.00!T5:T14),0,1)</f>
        <v>0</v>
      </c>
      <c r="T2">
        <f>IF(T01.00!U4=SUM(T01.00!U5:U14),0,1)</f>
        <v>0</v>
      </c>
      <c r="U2">
        <f>IF(T01.00!V4=SUM(T01.00!V5:V14),0,1)</f>
        <v>0</v>
      </c>
      <c r="V2">
        <f>IF(T01.00!W4=SUM(T01.00!W5:W14),0,1)</f>
        <v>0</v>
      </c>
      <c r="W2">
        <f>IF(T01.00!X4=SUM(T01.00!X5:X14),0,1)</f>
        <v>0</v>
      </c>
      <c r="X2">
        <f>IF(T01.00!Y4=SUM(T01.00!Y5:Y14),0,1)</f>
        <v>0</v>
      </c>
      <c r="Y2">
        <f>IF(T01.00!Z4=SUM(T01.00!Z5:Z14),0,1)</f>
        <v>0</v>
      </c>
    </row>
    <row r="3" spans="1:25" x14ac:dyDescent="0.25">
      <c r="A3" s="308" t="s">
        <v>950</v>
      </c>
      <c r="B3">
        <f>IF(T01.00!C15=SUM(T01.00!C16,T01.00!C21,T01.00!C26,T01.00!C31,T01.00!C36,T01.00!C41,T01.00!C46,T01.00!C51,T01.00!C54,T01.00!C55),0,1)</f>
        <v>0</v>
      </c>
      <c r="D3">
        <f>IF(T01.00!E15=SUM(T01.00!E16,T01.00!E21,T01.00!E26,T01.00!E31,T01.00!E36,T01.00!E41,T01.00!E46,T01.00!E51,T01.00!E54,T01.00!E55),0,1)</f>
        <v>0</v>
      </c>
      <c r="F3">
        <f>IF(T01.00!G15=SUM(T01.00!G16,T01.00!G21,T01.00!G26,T01.00!G31,T01.00!G36,T01.00!G41,T01.00!G46,T01.00!G51,T01.00!G54,T01.00!G55),0,1)</f>
        <v>0</v>
      </c>
      <c r="H3">
        <f>IF(T01.00!I15=SUM(T01.00!I16,T01.00!I21,T01.00!I26,T01.00!I31,T01.00!I36,T01.00!I41,T01.00!I46,T01.00!I51,T01.00!I54,T01.00!I55),0,1)</f>
        <v>0</v>
      </c>
      <c r="J3">
        <f>IF(T01.00!K15=SUM(T01.00!K16,T01.00!K21,T01.00!K26,T01.00!K31,T01.00!K36,T01.00!K41,T01.00!K46,T01.00!K51,T01.00!K54,T01.00!K55),0,1)</f>
        <v>0</v>
      </c>
      <c r="L3">
        <f>IF(T01.00!M15=SUM(T01.00!M16,T01.00!M21,T01.00!M26,T01.00!M31,T01.00!M36,T01.00!M41,T01.00!M46,T01.00!M51,T01.00!M54,T01.00!M55),0,1)</f>
        <v>0</v>
      </c>
      <c r="N3">
        <f>IF(T01.00!O15=SUM(T01.00!O16,T01.00!O21,T01.00!O26,T01.00!O31,T01.00!O36,T01.00!O41,T01.00!O46,T01.00!O51,T01.00!O54,T01.00!O55),0,1)</f>
        <v>0</v>
      </c>
      <c r="P3">
        <f>IF(T01.00!Q15=SUM(T01.00!Q16,T01.00!Q21,T01.00!Q26,T01.00!Q31,T01.00!Q36,T01.00!Q41,T01.00!Q46,T01.00!Q51,T01.00!Q54,T01.00!Q55),0,1)</f>
        <v>0</v>
      </c>
      <c r="R3">
        <f>IF(T01.00!S15=SUM(T01.00!S16,T01.00!S21,T01.00!S26,T01.00!S31,T01.00!S36,T01.00!S41,T01.00!S46,T01.00!S51,T01.00!S54,T01.00!S55),0,1)</f>
        <v>0</v>
      </c>
      <c r="T3">
        <f>IF(T01.00!U15=SUM(T01.00!U16,T01.00!U21,T01.00!U26,T01.00!U31,T01.00!U36,T01.00!U41,T01.00!U46,T01.00!U51,T01.00!U54,T01.00!U55),0,1)</f>
        <v>0</v>
      </c>
      <c r="V3">
        <f>IF(T01.00!W15=SUM(T01.00!W16,T01.00!W21,T01.00!W26,T01.00!W31,T01.00!W36,T01.00!W41,T01.00!W46,T01.00!W51,T01.00!W54,T01.00!W55),0,1)</f>
        <v>0</v>
      </c>
      <c r="X3">
        <f>IF(T01.00!Y15=SUM(T01.00!Y16,T01.00!Y21,T01.00!Y26,T01.00!Y31,T01.00!Y36,T01.00!Y41,T01.00!Y46,T01.00!Y51,T01.00!Y54,T01.00!Y55),0,1)</f>
        <v>0</v>
      </c>
    </row>
    <row r="4" spans="1:25" x14ac:dyDescent="0.25">
      <c r="A4" s="308" t="s">
        <v>954</v>
      </c>
      <c r="C4">
        <f>IF(T01.00!D15=SUM(T01.00!D16,T01.00!D21,T01.00!D30,T01.00!D31,T01.00!D36,T01.00!D41,T01.00!D46,T01.00!D51,T01.00!D54,T01.00!D55),0,1)</f>
        <v>0</v>
      </c>
      <c r="E4">
        <f>IF(T01.00!F15=SUM(T01.00!F16,T01.00!F21,T01.00!F30,T01.00!F31,T01.00!F36,T01.00!F41,T01.00!F46,T01.00!F51,T01.00!F54,T01.00!F55),0,1)</f>
        <v>0</v>
      </c>
      <c r="G4">
        <f>IF(T01.00!H15=SUM(T01.00!H16,T01.00!H21,T01.00!H30,T01.00!H31,T01.00!H36,T01.00!H41,T01.00!H46,T01.00!H51,T01.00!H54,T01.00!H55),0,1)</f>
        <v>0</v>
      </c>
      <c r="I4">
        <f>IF(T01.00!J15=SUM(T01.00!J16,T01.00!J21,T01.00!J30,T01.00!J31,T01.00!J36,T01.00!J41,T01.00!J46,T01.00!J51,T01.00!J54,T01.00!J55),0,1)</f>
        <v>0</v>
      </c>
      <c r="K4">
        <f>IF(T01.00!L15=SUM(T01.00!L16,T01.00!L21,T01.00!L30,T01.00!L31,T01.00!L36,T01.00!L41,T01.00!L46,T01.00!L51,T01.00!L54,T01.00!L55),0,1)</f>
        <v>0</v>
      </c>
      <c r="M4">
        <f>IF(T01.00!N15=SUM(T01.00!N16,T01.00!N21,T01.00!N30,T01.00!N31,T01.00!N36,T01.00!N41,T01.00!N46,T01.00!N51,T01.00!N54,T01.00!N55),0,1)</f>
        <v>0</v>
      </c>
      <c r="O4">
        <f>IF(T01.00!P15=SUM(T01.00!P16,T01.00!P21,T01.00!P30,T01.00!P31,T01.00!P36,T01.00!P41,T01.00!P46,T01.00!P51,T01.00!P54,T01.00!P55),0,1)</f>
        <v>0</v>
      </c>
      <c r="Q4">
        <f>IF(T01.00!R15=SUM(T01.00!R16,T01.00!R21,T01.00!R30,T01.00!R31,T01.00!R36,T01.00!R41,T01.00!R46,T01.00!R51,T01.00!R54,T01.00!R55),0,1)</f>
        <v>0</v>
      </c>
      <c r="S4">
        <f>IF(T01.00!T15=SUM(T01.00!T16,T01.00!T21,T01.00!T30,T01.00!T31,T01.00!T36,T01.00!T41,T01.00!T46,T01.00!T51,T01.00!T54,T01.00!T55),0,1)</f>
        <v>0</v>
      </c>
      <c r="U4">
        <f>IF(T01.00!V15=SUM(T01.00!V16,T01.00!V21,T01.00!V30,T01.00!V31,T01.00!V36,T01.00!V41,T01.00!V46,T01.00!V51,T01.00!V54,T01.00!V55),0,1)</f>
        <v>0</v>
      </c>
      <c r="W4">
        <f>IF(T01.00!X15=SUM(T01.00!X16,T01.00!X21,T01.00!X30,T01.00!X31,T01.00!X36,T01.00!X41,T01.00!X46,T01.00!X51,T01.00!X54,T01.00!X55),0,1)</f>
        <v>0</v>
      </c>
      <c r="Y4">
        <f>IF(T01.00!Z15=SUM(T01.00!Z16,T01.00!Z21,T01.00!Z30,T01.00!Z31,T01.00!Z36,T01.00!Z41,T01.00!Z46,T01.00!Z51,T01.00!Z54,T01.00!Z55),0,1)</f>
        <v>0</v>
      </c>
    </row>
    <row r="5" spans="1:25" x14ac:dyDescent="0.25">
      <c r="A5" s="308" t="s">
        <v>958</v>
      </c>
      <c r="B5">
        <f>IF(T01.00!C16=SUM(T01.00!C17:C20),0,1)</f>
        <v>0</v>
      </c>
      <c r="C5">
        <f>IF(T01.00!D16=SUM(T01.00!D17:D20),0,1)</f>
        <v>0</v>
      </c>
      <c r="D5">
        <f>IF(T01.00!E16=SUM(T01.00!E17:E20),0,1)</f>
        <v>0</v>
      </c>
      <c r="E5">
        <f>IF(T01.00!F16=SUM(T01.00!F17:F20),0,1)</f>
        <v>0</v>
      </c>
      <c r="F5">
        <f>IF(T01.00!G16=SUM(T01.00!G17:G20),0,1)</f>
        <v>0</v>
      </c>
      <c r="G5">
        <f>IF(T01.00!H16=SUM(T01.00!H17:H20),0,1)</f>
        <v>0</v>
      </c>
      <c r="H5">
        <f>IF(T01.00!I16=SUM(T01.00!I17:I20),0,1)</f>
        <v>0</v>
      </c>
      <c r="I5">
        <f>IF(T01.00!J16=SUM(T01.00!J17:J20),0,1)</f>
        <v>0</v>
      </c>
      <c r="J5">
        <f>IF(T01.00!K16=SUM(T01.00!K17:K20),0,1)</f>
        <v>0</v>
      </c>
      <c r="K5">
        <f>IF(T01.00!L16=SUM(T01.00!L17:L20),0,1)</f>
        <v>0</v>
      </c>
      <c r="L5">
        <f>IF(T01.00!M16=SUM(T01.00!M17:M20),0,1)</f>
        <v>0</v>
      </c>
      <c r="M5">
        <f>IF(T01.00!N16=SUM(T01.00!N17:N20),0,1)</f>
        <v>0</v>
      </c>
      <c r="N5">
        <f>IF(T01.00!O16=SUM(T01.00!O17:O20),0,1)</f>
        <v>0</v>
      </c>
      <c r="O5">
        <f>IF(T01.00!P16=SUM(T01.00!P17:P20),0,1)</f>
        <v>0</v>
      </c>
      <c r="P5">
        <f>IF(T01.00!Q16=SUM(T01.00!Q17:Q20),0,1)</f>
        <v>0</v>
      </c>
      <c r="Q5">
        <f>IF(T01.00!R16=SUM(T01.00!R17:R20),0,1)</f>
        <v>0</v>
      </c>
      <c r="R5">
        <f>IF(T01.00!S16=SUM(T01.00!S17:S20),0,1)</f>
        <v>0</v>
      </c>
      <c r="S5">
        <f>IF(T01.00!T16=SUM(T01.00!T17:T20),0,1)</f>
        <v>0</v>
      </c>
      <c r="T5">
        <f>IF(T01.00!U16=SUM(T01.00!U17:U20),0,1)</f>
        <v>0</v>
      </c>
      <c r="U5">
        <f>IF(T01.00!V16=SUM(T01.00!V17:V20),0,1)</f>
        <v>0</v>
      </c>
      <c r="V5">
        <f>IF(T01.00!W16=SUM(T01.00!W17:W20),0,1)</f>
        <v>0</v>
      </c>
      <c r="W5">
        <f>IF(T01.00!X16=SUM(T01.00!X17:X20),0,1)</f>
        <v>0</v>
      </c>
      <c r="X5">
        <f>IF(T01.00!Y16=SUM(T01.00!Y17:Y20),0,1)</f>
        <v>0</v>
      </c>
      <c r="Y5">
        <f>IF(T01.00!Z16=SUM(T01.00!Z17:Z20),0,1)</f>
        <v>0</v>
      </c>
    </row>
    <row r="6" spans="1:25" x14ac:dyDescent="0.25">
      <c r="A6" s="308" t="s">
        <v>962</v>
      </c>
      <c r="B6">
        <f>IF(T01.00!C21=SUM(T01.00!C22:C25),0,1)</f>
        <v>0</v>
      </c>
      <c r="C6">
        <f>IF(T01.00!D21=SUM(T01.00!D22:D25),0,1)</f>
        <v>0</v>
      </c>
      <c r="D6">
        <f>IF(T01.00!E21=SUM(T01.00!E22:E25),0,1)</f>
        <v>0</v>
      </c>
      <c r="E6">
        <f>IF(T01.00!F21=SUM(T01.00!F22:F25),0,1)</f>
        <v>0</v>
      </c>
      <c r="F6">
        <f>IF(T01.00!G21=SUM(T01.00!G22:G25),0,1)</f>
        <v>0</v>
      </c>
      <c r="G6">
        <f>IF(T01.00!H21=SUM(T01.00!H22:H25),0,1)</f>
        <v>0</v>
      </c>
      <c r="H6">
        <f>IF(T01.00!I21=SUM(T01.00!I22:I25),0,1)</f>
        <v>0</v>
      </c>
      <c r="I6">
        <f>IF(T01.00!J21=SUM(T01.00!J22:J25),0,1)</f>
        <v>0</v>
      </c>
      <c r="J6">
        <f>IF(T01.00!K21=SUM(T01.00!K22:K25),0,1)</f>
        <v>0</v>
      </c>
      <c r="K6">
        <f>IF(T01.00!L21=SUM(T01.00!L22:L25),0,1)</f>
        <v>0</v>
      </c>
      <c r="L6">
        <f>IF(T01.00!M21=SUM(T01.00!M22:M25),0,1)</f>
        <v>0</v>
      </c>
      <c r="M6">
        <f>IF(T01.00!N21=SUM(T01.00!N22:N25),0,1)</f>
        <v>0</v>
      </c>
      <c r="N6">
        <f>IF(T01.00!O21=SUM(T01.00!O22:O25),0,1)</f>
        <v>0</v>
      </c>
      <c r="O6">
        <f>IF(T01.00!P21=SUM(T01.00!P22:P25),0,1)</f>
        <v>0</v>
      </c>
      <c r="P6">
        <f>IF(T01.00!Q21=SUM(T01.00!Q22:Q25),0,1)</f>
        <v>0</v>
      </c>
      <c r="Q6">
        <f>IF(T01.00!R21=SUM(T01.00!R22:R25),0,1)</f>
        <v>0</v>
      </c>
      <c r="R6">
        <f>IF(T01.00!S21=SUM(T01.00!S22:S25),0,1)</f>
        <v>0</v>
      </c>
      <c r="S6">
        <f>IF(T01.00!T21=SUM(T01.00!T22:T25),0,1)</f>
        <v>0</v>
      </c>
      <c r="T6">
        <f>IF(T01.00!U21=SUM(T01.00!U22:U25),0,1)</f>
        <v>0</v>
      </c>
      <c r="U6">
        <f>IF(T01.00!V21=SUM(T01.00!V22:V25),0,1)</f>
        <v>0</v>
      </c>
      <c r="V6">
        <f>IF(T01.00!W21=SUM(T01.00!W22:W25),0,1)</f>
        <v>0</v>
      </c>
      <c r="W6">
        <f>IF(T01.00!X21=SUM(T01.00!X22:X25),0,1)</f>
        <v>0</v>
      </c>
      <c r="X6">
        <f>IF(T01.00!Y21=SUM(T01.00!Y22:Y25),0,1)</f>
        <v>0</v>
      </c>
      <c r="Y6">
        <f>IF(T01.00!Z21=SUM(T01.00!Z22:Z25),0,1)</f>
        <v>0</v>
      </c>
    </row>
    <row r="7" spans="1:25" x14ac:dyDescent="0.25">
      <c r="A7" s="308" t="s">
        <v>965</v>
      </c>
      <c r="B7">
        <f>IF(T01.00!C31=SUM(T01.00!C32:C35),0,1)</f>
        <v>0</v>
      </c>
      <c r="C7">
        <f>IF(T01.00!D31=SUM(T01.00!D32:D35),0,1)</f>
        <v>0</v>
      </c>
      <c r="D7">
        <f>IF(T01.00!E31=SUM(T01.00!E32:E35),0,1)</f>
        <v>0</v>
      </c>
      <c r="E7">
        <f>IF(T01.00!F31=SUM(T01.00!F32:F35),0,1)</f>
        <v>0</v>
      </c>
      <c r="F7">
        <f>IF(T01.00!G31=SUM(T01.00!G32:G35),0,1)</f>
        <v>0</v>
      </c>
      <c r="G7">
        <f>IF(T01.00!H31=SUM(T01.00!H32:H35),0,1)</f>
        <v>0</v>
      </c>
      <c r="H7">
        <f>IF(T01.00!I31=SUM(T01.00!I32:I35),0,1)</f>
        <v>0</v>
      </c>
      <c r="I7">
        <f>IF(T01.00!J31=SUM(T01.00!J32:J35),0,1)</f>
        <v>0</v>
      </c>
      <c r="J7">
        <f>IF(T01.00!K31=SUM(T01.00!K32:K35),0,1)</f>
        <v>0</v>
      </c>
      <c r="K7">
        <f>IF(T01.00!L31=SUM(T01.00!L32:L35),0,1)</f>
        <v>0</v>
      </c>
      <c r="L7">
        <f>IF(T01.00!M31=SUM(T01.00!M32:M35),0,1)</f>
        <v>0</v>
      </c>
      <c r="M7">
        <f>IF(T01.00!N31=SUM(T01.00!N32:N35),0,1)</f>
        <v>0</v>
      </c>
      <c r="N7">
        <f>IF(T01.00!O31=SUM(T01.00!O32:O35),0,1)</f>
        <v>0</v>
      </c>
      <c r="O7">
        <f>IF(T01.00!P31=SUM(T01.00!P32:P35),0,1)</f>
        <v>0</v>
      </c>
      <c r="P7">
        <f>IF(T01.00!Q31=SUM(T01.00!Q32:Q35),0,1)</f>
        <v>0</v>
      </c>
      <c r="Q7">
        <f>IF(T01.00!R31=SUM(T01.00!R32:R35),0,1)</f>
        <v>0</v>
      </c>
      <c r="R7">
        <f>IF(T01.00!S31=SUM(T01.00!S32:S35),0,1)</f>
        <v>0</v>
      </c>
      <c r="S7">
        <f>IF(T01.00!T31=SUM(T01.00!T32:T35),0,1)</f>
        <v>0</v>
      </c>
      <c r="T7">
        <f>IF(T01.00!U31=SUM(T01.00!U32:U35),0,1)</f>
        <v>0</v>
      </c>
      <c r="U7">
        <f>IF(T01.00!V31=SUM(T01.00!V32:V35),0,1)</f>
        <v>0</v>
      </c>
      <c r="V7">
        <f>IF(T01.00!W31=SUM(T01.00!W32:W35),0,1)</f>
        <v>0</v>
      </c>
      <c r="W7">
        <f>IF(T01.00!X31=SUM(T01.00!X32:X35),0,1)</f>
        <v>0</v>
      </c>
      <c r="X7">
        <f>IF(T01.00!Y31=SUM(T01.00!Y32:Y35),0,1)</f>
        <v>0</v>
      </c>
      <c r="Y7">
        <f>IF(T01.00!Z31=SUM(T01.00!Z32:Z35),0,1)</f>
        <v>0</v>
      </c>
    </row>
    <row r="8" spans="1:25" x14ac:dyDescent="0.25">
      <c r="A8" s="308" t="s">
        <v>968</v>
      </c>
      <c r="B8">
        <f>IF(T01.00!C36=SUM(T01.00!C37:C40),0,1)</f>
        <v>0</v>
      </c>
      <c r="C8">
        <f>IF(T01.00!D36=SUM(T01.00!D37:D40),0,1)</f>
        <v>0</v>
      </c>
      <c r="D8">
        <f>IF(T01.00!E36=SUM(T01.00!E37:E40),0,1)</f>
        <v>0</v>
      </c>
      <c r="E8">
        <f>IF(T01.00!F36=SUM(T01.00!F37:F40),0,1)</f>
        <v>0</v>
      </c>
      <c r="F8">
        <f>IF(T01.00!G36=SUM(T01.00!G37:G40),0,1)</f>
        <v>0</v>
      </c>
      <c r="G8">
        <f>IF(T01.00!H36=SUM(T01.00!H37:H40),0,1)</f>
        <v>0</v>
      </c>
      <c r="H8">
        <f>IF(T01.00!I36=SUM(T01.00!I37:I40),0,1)</f>
        <v>0</v>
      </c>
      <c r="I8">
        <f>IF(T01.00!J36=SUM(T01.00!J37:J40),0,1)</f>
        <v>0</v>
      </c>
      <c r="J8">
        <f>IF(T01.00!K36=SUM(T01.00!K37:K40),0,1)</f>
        <v>0</v>
      </c>
      <c r="K8">
        <f>IF(T01.00!L36=SUM(T01.00!L37:L40),0,1)</f>
        <v>0</v>
      </c>
      <c r="L8">
        <f>IF(T01.00!M36=SUM(T01.00!M37:M40),0,1)</f>
        <v>0</v>
      </c>
      <c r="M8">
        <f>IF(T01.00!N36=SUM(T01.00!N37:N40),0,1)</f>
        <v>0</v>
      </c>
      <c r="N8">
        <f>IF(T01.00!O36=SUM(T01.00!O37:O40),0,1)</f>
        <v>0</v>
      </c>
      <c r="O8">
        <f>IF(T01.00!P36=SUM(T01.00!P37:P40),0,1)</f>
        <v>0</v>
      </c>
      <c r="P8">
        <f>IF(T01.00!Q36=SUM(T01.00!Q37:Q40),0,1)</f>
        <v>0</v>
      </c>
      <c r="Q8">
        <f>IF(T01.00!R36=SUM(T01.00!R37:R40),0,1)</f>
        <v>0</v>
      </c>
      <c r="R8">
        <f>IF(T01.00!S36=SUM(T01.00!S37:S40),0,1)</f>
        <v>0</v>
      </c>
      <c r="S8">
        <f>IF(T01.00!T36=SUM(T01.00!T37:T40),0,1)</f>
        <v>0</v>
      </c>
      <c r="T8">
        <f>IF(T01.00!U36=SUM(T01.00!U37:U40),0,1)</f>
        <v>0</v>
      </c>
      <c r="U8">
        <f>IF(T01.00!V36=SUM(T01.00!V37:V40),0,1)</f>
        <v>0</v>
      </c>
      <c r="V8">
        <f>IF(T01.00!W36=SUM(T01.00!W37:W40),0,1)</f>
        <v>0</v>
      </c>
      <c r="W8">
        <f>IF(T01.00!X36=SUM(T01.00!X37:X40),0,1)</f>
        <v>0</v>
      </c>
      <c r="X8">
        <f>IF(T01.00!Y36=SUM(T01.00!Y37:Y40),0,1)</f>
        <v>0</v>
      </c>
      <c r="Y8">
        <f>IF(T01.00!Z36=SUM(T01.00!Z37:Z40),0,1)</f>
        <v>0</v>
      </c>
    </row>
    <row r="9" spans="1:25" x14ac:dyDescent="0.25">
      <c r="A9" s="308" t="s">
        <v>971</v>
      </c>
      <c r="B9">
        <f>IF(T01.00!C41=SUM(T01.00!C42:C45),0,1)</f>
        <v>0</v>
      </c>
      <c r="C9">
        <f>IF(T01.00!D41=SUM(T01.00!D42:D45),0,1)</f>
        <v>0</v>
      </c>
      <c r="D9">
        <f>IF(T01.00!E41=SUM(T01.00!E42:E45),0,1)</f>
        <v>0</v>
      </c>
      <c r="E9">
        <f>IF(T01.00!F41=SUM(T01.00!F42:F45),0,1)</f>
        <v>0</v>
      </c>
      <c r="F9">
        <f>IF(T01.00!G41=SUM(T01.00!G42:G45),0,1)</f>
        <v>0</v>
      </c>
      <c r="G9">
        <f>IF(T01.00!H41=SUM(T01.00!H42:H45),0,1)</f>
        <v>0</v>
      </c>
      <c r="H9">
        <f>IF(T01.00!I41=SUM(T01.00!I42:I45),0,1)</f>
        <v>0</v>
      </c>
      <c r="I9">
        <f>IF(T01.00!J41=SUM(T01.00!J42:J45),0,1)</f>
        <v>0</v>
      </c>
      <c r="J9">
        <f>IF(T01.00!K41=SUM(T01.00!K42:K45),0,1)</f>
        <v>0</v>
      </c>
      <c r="K9">
        <f>IF(T01.00!L41=SUM(T01.00!L42:L45),0,1)</f>
        <v>0</v>
      </c>
      <c r="L9">
        <f>IF(T01.00!M41=SUM(T01.00!M42:M45),0,1)</f>
        <v>0</v>
      </c>
      <c r="M9">
        <f>IF(T01.00!N41=SUM(T01.00!N42:N45),0,1)</f>
        <v>0</v>
      </c>
      <c r="N9">
        <f>IF(T01.00!O41=SUM(T01.00!O42:O45),0,1)</f>
        <v>0</v>
      </c>
      <c r="O9">
        <f>IF(T01.00!P41=SUM(T01.00!P42:P45),0,1)</f>
        <v>0</v>
      </c>
      <c r="P9">
        <f>IF(T01.00!Q41=SUM(T01.00!Q42:Q45),0,1)</f>
        <v>0</v>
      </c>
      <c r="Q9">
        <f>IF(T01.00!R41=SUM(T01.00!R42:R45),0,1)</f>
        <v>0</v>
      </c>
      <c r="R9">
        <f>IF(T01.00!S41=SUM(T01.00!S42:S45),0,1)</f>
        <v>0</v>
      </c>
      <c r="S9">
        <f>IF(T01.00!T41=SUM(T01.00!T42:T45),0,1)</f>
        <v>0</v>
      </c>
      <c r="T9">
        <f>IF(T01.00!U41=SUM(T01.00!U42:U45),0,1)</f>
        <v>0</v>
      </c>
      <c r="U9">
        <f>IF(T01.00!V41=SUM(T01.00!V42:V45),0,1)</f>
        <v>0</v>
      </c>
      <c r="V9">
        <f>IF(T01.00!W41=SUM(T01.00!W42:W45),0,1)</f>
        <v>0</v>
      </c>
      <c r="W9">
        <f>IF(T01.00!X41=SUM(T01.00!X42:X45),0,1)</f>
        <v>0</v>
      </c>
      <c r="X9">
        <f>IF(T01.00!Y41=SUM(T01.00!Y42:Y45),0,1)</f>
        <v>0</v>
      </c>
      <c r="Y9">
        <f>IF(T01.00!Z41=SUM(T01.00!Z42:Z45),0,1)</f>
        <v>0</v>
      </c>
    </row>
    <row r="10" spans="1:25" x14ac:dyDescent="0.25">
      <c r="A10" s="308" t="s">
        <v>974</v>
      </c>
      <c r="B10">
        <f>IF(T01.00!C46=SUM(T01.00!C47:C50),0,1)</f>
        <v>0</v>
      </c>
      <c r="C10">
        <f>IF(T01.00!D46=SUM(T01.00!D47:D50),0,1)</f>
        <v>0</v>
      </c>
      <c r="D10">
        <f>IF(T01.00!E46=SUM(T01.00!E47:E50),0,1)</f>
        <v>0</v>
      </c>
      <c r="E10">
        <f>IF(T01.00!F46=SUM(T01.00!F47:F50),0,1)</f>
        <v>0</v>
      </c>
      <c r="F10">
        <f>IF(T01.00!G46=SUM(T01.00!G47:G50),0,1)</f>
        <v>0</v>
      </c>
      <c r="G10">
        <f>IF(T01.00!H46=SUM(T01.00!H47:H50),0,1)</f>
        <v>0</v>
      </c>
      <c r="H10">
        <f>IF(T01.00!I46=SUM(T01.00!I47:I50),0,1)</f>
        <v>0</v>
      </c>
      <c r="I10">
        <f>IF(T01.00!J46=SUM(T01.00!J47:J50),0,1)</f>
        <v>0</v>
      </c>
      <c r="J10">
        <f>IF(T01.00!K46=SUM(T01.00!K47:K50),0,1)</f>
        <v>0</v>
      </c>
      <c r="K10">
        <f>IF(T01.00!L46=SUM(T01.00!L47:L50),0,1)</f>
        <v>0</v>
      </c>
      <c r="L10">
        <f>IF(T01.00!M46=SUM(T01.00!M47:M50),0,1)</f>
        <v>0</v>
      </c>
      <c r="M10">
        <f>IF(T01.00!N46=SUM(T01.00!N47:N50),0,1)</f>
        <v>0</v>
      </c>
      <c r="N10">
        <f>IF(T01.00!O46=SUM(T01.00!O47:O50),0,1)</f>
        <v>0</v>
      </c>
      <c r="O10">
        <f>IF(T01.00!P46=SUM(T01.00!P47:P50),0,1)</f>
        <v>0</v>
      </c>
      <c r="P10">
        <f>IF(T01.00!Q46=SUM(T01.00!Q47:Q50),0,1)</f>
        <v>0</v>
      </c>
      <c r="Q10">
        <f>IF(T01.00!R46=SUM(T01.00!R47:R50),0,1)</f>
        <v>0</v>
      </c>
      <c r="R10">
        <f>IF(T01.00!S46=SUM(T01.00!S47:S50),0,1)</f>
        <v>0</v>
      </c>
      <c r="S10">
        <f>IF(T01.00!T46=SUM(T01.00!T47:T50),0,1)</f>
        <v>0</v>
      </c>
      <c r="T10">
        <f>IF(T01.00!U46=SUM(T01.00!U47:U50),0,1)</f>
        <v>0</v>
      </c>
      <c r="U10">
        <f>IF(T01.00!V46=SUM(T01.00!V47:V50),0,1)</f>
        <v>0</v>
      </c>
      <c r="V10">
        <f>IF(T01.00!W46=SUM(T01.00!W47:W50),0,1)</f>
        <v>0</v>
      </c>
      <c r="W10">
        <f>IF(T01.00!X46=SUM(T01.00!X47:X50),0,1)</f>
        <v>0</v>
      </c>
      <c r="X10">
        <f>IF(T01.00!Y46=SUM(T01.00!Y47:Y50),0,1)</f>
        <v>0</v>
      </c>
      <c r="Y10">
        <f>IF(T01.00!Z46=SUM(T01.00!Z47:Z50),0,1)</f>
        <v>0</v>
      </c>
    </row>
    <row r="11" spans="1:25" x14ac:dyDescent="0.25">
      <c r="A11" s="308" t="s">
        <v>977</v>
      </c>
      <c r="B11">
        <f>IF(T01.00!C51=SUM(T01.00!C52:C53),0,1)</f>
        <v>0</v>
      </c>
      <c r="C11">
        <f>IF(T01.00!D51=SUM(T01.00!D52:D53),0,1)</f>
        <v>0</v>
      </c>
      <c r="D11">
        <f>IF(T01.00!E51=SUM(T01.00!E52:E53),0,1)</f>
        <v>0</v>
      </c>
      <c r="E11">
        <f>IF(T01.00!F51=SUM(T01.00!F52:F53),0,1)</f>
        <v>0</v>
      </c>
      <c r="F11">
        <f>IF(T01.00!G51=SUM(T01.00!G52:G53),0,1)</f>
        <v>0</v>
      </c>
      <c r="G11">
        <f>IF(T01.00!H51=SUM(T01.00!H52:H53),0,1)</f>
        <v>0</v>
      </c>
      <c r="H11">
        <f>IF(T01.00!I51=SUM(T01.00!I52:I53),0,1)</f>
        <v>0</v>
      </c>
      <c r="I11">
        <f>IF(T01.00!J51=SUM(T01.00!J52:J53),0,1)</f>
        <v>0</v>
      </c>
      <c r="J11">
        <f>IF(T01.00!K51=SUM(T01.00!K52:K53),0,1)</f>
        <v>0</v>
      </c>
      <c r="K11">
        <f>IF(T01.00!L51=SUM(T01.00!L52:L53),0,1)</f>
        <v>0</v>
      </c>
      <c r="L11">
        <f>IF(T01.00!M51=SUM(T01.00!M52:M53),0,1)</f>
        <v>0</v>
      </c>
      <c r="M11">
        <f>IF(T01.00!N51=SUM(T01.00!N52:N53),0,1)</f>
        <v>0</v>
      </c>
      <c r="N11">
        <f>IF(T01.00!O51=SUM(T01.00!O52:O53),0,1)</f>
        <v>0</v>
      </c>
      <c r="O11">
        <f>IF(T01.00!P51=SUM(T01.00!P52:P53),0,1)</f>
        <v>0</v>
      </c>
      <c r="P11">
        <f>IF(T01.00!Q51=SUM(T01.00!Q52:Q53),0,1)</f>
        <v>0</v>
      </c>
      <c r="Q11">
        <f>IF(T01.00!R51=SUM(T01.00!R52:R53),0,1)</f>
        <v>0</v>
      </c>
      <c r="R11">
        <f>IF(T01.00!S51=SUM(T01.00!S52:S53),0,1)</f>
        <v>0</v>
      </c>
      <c r="S11">
        <f>IF(T01.00!T51=SUM(T01.00!T52:T53),0,1)</f>
        <v>0</v>
      </c>
      <c r="T11">
        <f>IF(T01.00!U51=SUM(T01.00!U52:U53),0,1)</f>
        <v>0</v>
      </c>
      <c r="U11">
        <f>IF(T01.00!V51=SUM(T01.00!V52:V53),0,1)</f>
        <v>0</v>
      </c>
      <c r="V11">
        <f>IF(T01.00!W51=SUM(T01.00!W52:W53),0,1)</f>
        <v>0</v>
      </c>
      <c r="W11">
        <f>IF(T01.00!X51=SUM(T01.00!X52:X53),0,1)</f>
        <v>0</v>
      </c>
      <c r="X11">
        <f>IF(T01.00!Y51=SUM(T01.00!Y52:Y53),0,1)</f>
        <v>0</v>
      </c>
      <c r="Y11">
        <f>IF(T01.00!Z51=SUM(T01.00!Z52:Z53),0,1)</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72"/>
  <sheetViews>
    <sheetView showGridLines="0" zoomScaleNormal="100" workbookViewId="0">
      <selection activeCell="E10" sqref="E10"/>
    </sheetView>
  </sheetViews>
  <sheetFormatPr defaultColWidth="8.85546875" defaultRowHeight="12.75" x14ac:dyDescent="0.2"/>
  <cols>
    <col min="1" max="1" width="68.7109375" style="13" bestFit="1" customWidth="1"/>
    <col min="2" max="2" width="6.5703125" style="89" bestFit="1" customWidth="1"/>
    <col min="3" max="24" width="10.5703125" style="13" customWidth="1"/>
    <col min="25" max="26" width="13.5703125" style="51" customWidth="1"/>
    <col min="27" max="16384" width="8.85546875" style="13"/>
  </cols>
  <sheetData>
    <row r="1" spans="1:26" s="14" customFormat="1" ht="45" customHeight="1" x14ac:dyDescent="0.25">
      <c r="A1" s="331" t="s">
        <v>20</v>
      </c>
      <c r="B1" s="334" t="s">
        <v>788</v>
      </c>
      <c r="C1" s="330" t="s">
        <v>21</v>
      </c>
      <c r="D1" s="329"/>
      <c r="E1" s="328" t="s">
        <v>22</v>
      </c>
      <c r="F1" s="329"/>
      <c r="G1" s="328" t="s">
        <v>23</v>
      </c>
      <c r="H1" s="329"/>
      <c r="I1" s="328" t="s">
        <v>24</v>
      </c>
      <c r="J1" s="329"/>
      <c r="K1" s="328" t="s">
        <v>25</v>
      </c>
      <c r="L1" s="329"/>
      <c r="M1" s="328" t="s">
        <v>26</v>
      </c>
      <c r="N1" s="329"/>
      <c r="O1" s="328" t="s">
        <v>27</v>
      </c>
      <c r="P1" s="329"/>
      <c r="Q1" s="328" t="s">
        <v>28</v>
      </c>
      <c r="R1" s="329"/>
      <c r="S1" s="328" t="s">
        <v>29</v>
      </c>
      <c r="T1" s="329"/>
      <c r="U1" s="328" t="s">
        <v>30</v>
      </c>
      <c r="V1" s="329"/>
      <c r="W1" s="328" t="s">
        <v>31</v>
      </c>
      <c r="X1" s="337"/>
      <c r="Y1" s="338" t="s">
        <v>32</v>
      </c>
      <c r="Z1" s="339"/>
    </row>
    <row r="2" spans="1:26" s="14" customFormat="1" ht="26.25" thickBot="1" x14ac:dyDescent="0.3">
      <c r="A2" s="332"/>
      <c r="B2" s="335"/>
      <c r="C2" s="21" t="s">
        <v>57</v>
      </c>
      <c r="D2" s="22" t="s">
        <v>58</v>
      </c>
      <c r="E2" s="22" t="s">
        <v>57</v>
      </c>
      <c r="F2" s="22" t="s">
        <v>58</v>
      </c>
      <c r="G2" s="22" t="s">
        <v>57</v>
      </c>
      <c r="H2" s="22" t="s">
        <v>58</v>
      </c>
      <c r="I2" s="22" t="s">
        <v>57</v>
      </c>
      <c r="J2" s="22" t="s">
        <v>58</v>
      </c>
      <c r="K2" s="22" t="s">
        <v>57</v>
      </c>
      <c r="L2" s="22" t="s">
        <v>58</v>
      </c>
      <c r="M2" s="22" t="s">
        <v>57</v>
      </c>
      <c r="N2" s="22" t="s">
        <v>58</v>
      </c>
      <c r="O2" s="22" t="s">
        <v>57</v>
      </c>
      <c r="P2" s="22" t="s">
        <v>58</v>
      </c>
      <c r="Q2" s="22" t="s">
        <v>57</v>
      </c>
      <c r="R2" s="22" t="s">
        <v>58</v>
      </c>
      <c r="S2" s="22" t="s">
        <v>57</v>
      </c>
      <c r="T2" s="22" t="s">
        <v>58</v>
      </c>
      <c r="U2" s="22" t="s">
        <v>57</v>
      </c>
      <c r="V2" s="23" t="s">
        <v>58</v>
      </c>
      <c r="W2" s="22" t="s">
        <v>57</v>
      </c>
      <c r="X2" s="23" t="s">
        <v>58</v>
      </c>
      <c r="Y2" s="24" t="s">
        <v>57</v>
      </c>
      <c r="Z2" s="25" t="s">
        <v>58</v>
      </c>
    </row>
    <row r="3" spans="1:26" s="14" customFormat="1" ht="15" customHeight="1" thickBot="1" x14ac:dyDescent="0.3">
      <c r="A3" s="333"/>
      <c r="B3" s="336"/>
      <c r="C3" s="15" t="s">
        <v>33</v>
      </c>
      <c r="D3" s="16" t="s">
        <v>34</v>
      </c>
      <c r="E3" s="16" t="s">
        <v>35</v>
      </c>
      <c r="F3" s="16" t="s">
        <v>36</v>
      </c>
      <c r="G3" s="16" t="s">
        <v>37</v>
      </c>
      <c r="H3" s="16" t="s">
        <v>38</v>
      </c>
      <c r="I3" s="16" t="s">
        <v>39</v>
      </c>
      <c r="J3" s="16" t="s">
        <v>40</v>
      </c>
      <c r="K3" s="16" t="s">
        <v>41</v>
      </c>
      <c r="L3" s="16" t="s">
        <v>42</v>
      </c>
      <c r="M3" s="16" t="s">
        <v>43</v>
      </c>
      <c r="N3" s="16" t="s">
        <v>44</v>
      </c>
      <c r="O3" s="16" t="s">
        <v>45</v>
      </c>
      <c r="P3" s="16" t="s">
        <v>46</v>
      </c>
      <c r="Q3" s="16" t="s">
        <v>47</v>
      </c>
      <c r="R3" s="16" t="s">
        <v>48</v>
      </c>
      <c r="S3" s="16" t="s">
        <v>49</v>
      </c>
      <c r="T3" s="16" t="s">
        <v>50</v>
      </c>
      <c r="U3" s="16" t="s">
        <v>51</v>
      </c>
      <c r="V3" s="17" t="s">
        <v>52</v>
      </c>
      <c r="W3" s="18" t="s">
        <v>53</v>
      </c>
      <c r="X3" s="19" t="s">
        <v>54</v>
      </c>
      <c r="Y3" s="20" t="s">
        <v>55</v>
      </c>
      <c r="Z3" s="174" t="s">
        <v>56</v>
      </c>
    </row>
    <row r="4" spans="1:26" s="32" customFormat="1" ht="14.45" customHeight="1" thickBot="1" x14ac:dyDescent="0.3">
      <c r="A4" s="27" t="s">
        <v>59</v>
      </c>
      <c r="B4" s="187" t="s">
        <v>17</v>
      </c>
      <c r="C4" s="181"/>
      <c r="D4" s="28"/>
      <c r="E4" s="28"/>
      <c r="F4" s="28"/>
      <c r="G4" s="28"/>
      <c r="H4" s="28"/>
      <c r="I4" s="28"/>
      <c r="J4" s="28"/>
      <c r="K4" s="28"/>
      <c r="L4" s="28"/>
      <c r="M4" s="28"/>
      <c r="N4" s="28"/>
      <c r="O4" s="28"/>
      <c r="P4" s="28"/>
      <c r="Q4" s="28"/>
      <c r="R4" s="28"/>
      <c r="S4" s="28"/>
      <c r="T4" s="28"/>
      <c r="U4" s="28"/>
      <c r="V4" s="29"/>
      <c r="W4" s="28"/>
      <c r="X4" s="29"/>
      <c r="Y4" s="30"/>
      <c r="Z4" s="31"/>
    </row>
    <row r="5" spans="1:26" ht="15" x14ac:dyDescent="0.25">
      <c r="A5" s="261" t="s">
        <v>60</v>
      </c>
      <c r="B5" s="191" t="s">
        <v>61</v>
      </c>
      <c r="C5" s="33"/>
      <c r="D5" s="34"/>
      <c r="E5" s="34"/>
      <c r="F5" s="34"/>
      <c r="G5" s="34"/>
      <c r="H5" s="34"/>
      <c r="I5" s="34"/>
      <c r="J5" s="34"/>
      <c r="K5" s="34"/>
      <c r="L5" s="34"/>
      <c r="M5" s="34"/>
      <c r="N5" s="34"/>
      <c r="O5" s="34"/>
      <c r="P5" s="34"/>
      <c r="Q5" s="34"/>
      <c r="R5" s="34"/>
      <c r="S5" s="34"/>
      <c r="T5" s="34"/>
      <c r="U5" s="34"/>
      <c r="V5" s="35"/>
      <c r="W5" s="34"/>
      <c r="X5" s="35"/>
      <c r="Y5" s="36"/>
      <c r="Z5" s="37"/>
    </row>
    <row r="6" spans="1:26" ht="15" x14ac:dyDescent="0.25">
      <c r="A6" s="262" t="s">
        <v>62</v>
      </c>
      <c r="B6" s="188" t="s">
        <v>64</v>
      </c>
      <c r="C6" s="39"/>
      <c r="D6" s="40"/>
      <c r="E6" s="40"/>
      <c r="F6" s="40"/>
      <c r="G6" s="40"/>
      <c r="H6" s="40"/>
      <c r="I6" s="40"/>
      <c r="J6" s="40"/>
      <c r="K6" s="40"/>
      <c r="L6" s="40"/>
      <c r="M6" s="40"/>
      <c r="N6" s="40"/>
      <c r="O6" s="40"/>
      <c r="P6" s="40"/>
      <c r="Q6" s="40"/>
      <c r="R6" s="40"/>
      <c r="S6" s="40"/>
      <c r="T6" s="40"/>
      <c r="U6" s="40"/>
      <c r="V6" s="41"/>
      <c r="W6" s="40"/>
      <c r="X6" s="41"/>
      <c r="Y6" s="42"/>
      <c r="Z6" s="43"/>
    </row>
    <row r="7" spans="1:26" ht="15" x14ac:dyDescent="0.25">
      <c r="A7" s="262" t="s">
        <v>63</v>
      </c>
      <c r="B7" s="188" t="s">
        <v>67</v>
      </c>
      <c r="C7" s="39"/>
      <c r="D7" s="40"/>
      <c r="E7" s="40"/>
      <c r="F7" s="40"/>
      <c r="G7" s="40"/>
      <c r="H7" s="40"/>
      <c r="I7" s="40"/>
      <c r="J7" s="40"/>
      <c r="K7" s="40"/>
      <c r="L7" s="40"/>
      <c r="M7" s="40"/>
      <c r="N7" s="40"/>
      <c r="O7" s="40"/>
      <c r="P7" s="40"/>
      <c r="Q7" s="40"/>
      <c r="R7" s="40"/>
      <c r="S7" s="40"/>
      <c r="T7" s="40"/>
      <c r="U7" s="40"/>
      <c r="V7" s="41"/>
      <c r="W7" s="40"/>
      <c r="X7" s="41"/>
      <c r="Y7" s="42"/>
      <c r="Z7" s="43"/>
    </row>
    <row r="8" spans="1:26" ht="15" x14ac:dyDescent="0.25">
      <c r="A8" s="262" t="s">
        <v>65</v>
      </c>
      <c r="B8" s="188" t="s">
        <v>70</v>
      </c>
      <c r="C8" s="39"/>
      <c r="D8" s="40"/>
      <c r="E8" s="40"/>
      <c r="F8" s="40"/>
      <c r="G8" s="40"/>
      <c r="H8" s="40"/>
      <c r="I8" s="40"/>
      <c r="J8" s="40"/>
      <c r="K8" s="40"/>
      <c r="L8" s="40"/>
      <c r="M8" s="40"/>
      <c r="N8" s="40"/>
      <c r="O8" s="40"/>
      <c r="P8" s="40"/>
      <c r="Q8" s="40"/>
      <c r="R8" s="40"/>
      <c r="S8" s="40"/>
      <c r="T8" s="40"/>
      <c r="U8" s="40"/>
      <c r="V8" s="41"/>
      <c r="W8" s="40"/>
      <c r="X8" s="41"/>
      <c r="Y8" s="42"/>
      <c r="Z8" s="43"/>
    </row>
    <row r="9" spans="1:26" ht="15" x14ac:dyDescent="0.25">
      <c r="A9" s="262" t="s">
        <v>66</v>
      </c>
      <c r="B9" s="188" t="s">
        <v>73</v>
      </c>
      <c r="C9" s="39"/>
      <c r="D9" s="40"/>
      <c r="E9" s="40"/>
      <c r="F9" s="40"/>
      <c r="G9" s="40"/>
      <c r="H9" s="40"/>
      <c r="I9" s="40"/>
      <c r="J9" s="40"/>
      <c r="K9" s="40"/>
      <c r="L9" s="40"/>
      <c r="M9" s="40"/>
      <c r="N9" s="40"/>
      <c r="O9" s="238"/>
      <c r="P9" s="238"/>
      <c r="Q9" s="40"/>
      <c r="R9" s="40"/>
      <c r="S9" s="40"/>
      <c r="T9" s="40"/>
      <c r="U9" s="40"/>
      <c r="V9" s="41"/>
      <c r="W9" s="40"/>
      <c r="X9" s="41"/>
      <c r="Y9" s="42"/>
      <c r="Z9" s="43"/>
    </row>
    <row r="10" spans="1:26" ht="15" x14ac:dyDescent="0.25">
      <c r="A10" s="262" t="s">
        <v>68</v>
      </c>
      <c r="B10" s="188" t="s">
        <v>737</v>
      </c>
      <c r="C10" s="39"/>
      <c r="D10" s="40"/>
      <c r="E10" s="40"/>
      <c r="F10" s="40"/>
      <c r="G10" s="40"/>
      <c r="H10" s="40"/>
      <c r="I10" s="40"/>
      <c r="J10" s="40"/>
      <c r="K10" s="40"/>
      <c r="L10" s="40"/>
      <c r="M10" s="40"/>
      <c r="N10" s="40"/>
      <c r="O10" s="40"/>
      <c r="P10" s="40"/>
      <c r="Q10" s="40"/>
      <c r="R10" s="40"/>
      <c r="S10" s="40"/>
      <c r="T10" s="40"/>
      <c r="U10" s="40"/>
      <c r="V10" s="41"/>
      <c r="W10" s="40"/>
      <c r="X10" s="41"/>
      <c r="Y10" s="42"/>
      <c r="Z10" s="43"/>
    </row>
    <row r="11" spans="1:26" ht="15" x14ac:dyDescent="0.25">
      <c r="A11" s="262" t="s">
        <v>69</v>
      </c>
      <c r="B11" s="188" t="s">
        <v>738</v>
      </c>
      <c r="C11" s="39"/>
      <c r="D11" s="40"/>
      <c r="E11" s="40"/>
      <c r="F11" s="40"/>
      <c r="G11" s="40"/>
      <c r="H11" s="40"/>
      <c r="I11" s="40"/>
      <c r="J11" s="40"/>
      <c r="K11" s="40"/>
      <c r="L11" s="40"/>
      <c r="M11" s="40"/>
      <c r="N11" s="40"/>
      <c r="O11" s="40"/>
      <c r="P11" s="40"/>
      <c r="Q11" s="40"/>
      <c r="R11" s="40"/>
      <c r="S11" s="40"/>
      <c r="T11" s="40"/>
      <c r="U11" s="40"/>
      <c r="V11" s="41"/>
      <c r="W11" s="40"/>
      <c r="X11" s="41"/>
      <c r="Y11" s="42"/>
      <c r="Z11" s="43"/>
    </row>
    <row r="12" spans="1:26" ht="15" x14ac:dyDescent="0.25">
      <c r="A12" s="262" t="s">
        <v>71</v>
      </c>
      <c r="B12" s="188" t="s">
        <v>739</v>
      </c>
      <c r="C12" s="39"/>
      <c r="D12" s="40"/>
      <c r="E12" s="40"/>
      <c r="F12" s="40"/>
      <c r="G12" s="40"/>
      <c r="H12" s="40"/>
      <c r="I12" s="40"/>
      <c r="J12" s="40"/>
      <c r="K12" s="40"/>
      <c r="L12" s="40"/>
      <c r="M12" s="40"/>
      <c r="N12" s="40"/>
      <c r="O12" s="40"/>
      <c r="P12" s="40"/>
      <c r="Q12" s="40"/>
      <c r="R12" s="40"/>
      <c r="S12" s="40"/>
      <c r="T12" s="40"/>
      <c r="U12" s="40"/>
      <c r="V12" s="41"/>
      <c r="W12" s="40"/>
      <c r="X12" s="41"/>
      <c r="Y12" s="42"/>
      <c r="Z12" s="43"/>
    </row>
    <row r="13" spans="1:26" ht="15" x14ac:dyDescent="0.25">
      <c r="A13" s="262" t="s">
        <v>72</v>
      </c>
      <c r="B13" s="188" t="s">
        <v>740</v>
      </c>
      <c r="C13" s="39"/>
      <c r="D13" s="40"/>
      <c r="E13" s="40"/>
      <c r="F13" s="40"/>
      <c r="G13" s="40"/>
      <c r="H13" s="40"/>
      <c r="I13" s="40"/>
      <c r="J13" s="40"/>
      <c r="K13" s="40"/>
      <c r="L13" s="40"/>
      <c r="M13" s="40"/>
      <c r="N13" s="40"/>
      <c r="O13" s="40"/>
      <c r="P13" s="40"/>
      <c r="Q13" s="40"/>
      <c r="R13" s="40"/>
      <c r="S13" s="40"/>
      <c r="T13" s="40"/>
      <c r="U13" s="40"/>
      <c r="V13" s="41"/>
      <c r="W13" s="40"/>
      <c r="X13" s="41"/>
      <c r="Y13" s="42"/>
      <c r="Z13" s="43"/>
    </row>
    <row r="14" spans="1:26" ht="15.75" thickBot="1" x14ac:dyDescent="0.3">
      <c r="A14" s="263" t="s">
        <v>74</v>
      </c>
      <c r="B14" s="189" t="s">
        <v>75</v>
      </c>
      <c r="C14" s="45"/>
      <c r="D14" s="46"/>
      <c r="E14" s="46"/>
      <c r="F14" s="46"/>
      <c r="G14" s="46"/>
      <c r="H14" s="46"/>
      <c r="I14" s="46"/>
      <c r="J14" s="46"/>
      <c r="K14" s="46"/>
      <c r="L14" s="46"/>
      <c r="M14" s="46"/>
      <c r="N14" s="46"/>
      <c r="O14" s="46"/>
      <c r="P14" s="46"/>
      <c r="Q14" s="46"/>
      <c r="R14" s="46"/>
      <c r="S14" s="46"/>
      <c r="T14" s="46"/>
      <c r="U14" s="46"/>
      <c r="V14" s="47"/>
      <c r="W14" s="46"/>
      <c r="X14" s="47"/>
      <c r="Y14" s="48"/>
      <c r="Z14" s="49"/>
    </row>
    <row r="15" spans="1:26" s="51" customFormat="1" ht="15.75" thickBot="1" x14ac:dyDescent="0.3">
      <c r="A15" s="50" t="s">
        <v>76</v>
      </c>
      <c r="B15" s="190" t="s">
        <v>100</v>
      </c>
      <c r="C15" s="181"/>
      <c r="D15" s="28"/>
      <c r="E15" s="28"/>
      <c r="F15" s="28"/>
      <c r="G15" s="28"/>
      <c r="H15" s="28"/>
      <c r="I15" s="28"/>
      <c r="J15" s="28"/>
      <c r="K15" s="28"/>
      <c r="L15" s="28"/>
      <c r="M15" s="28"/>
      <c r="N15" s="28"/>
      <c r="O15" s="28"/>
      <c r="P15" s="28"/>
      <c r="Q15" s="28"/>
      <c r="R15" s="28"/>
      <c r="S15" s="28"/>
      <c r="T15" s="28"/>
      <c r="U15" s="28"/>
      <c r="V15" s="29"/>
      <c r="W15" s="28"/>
      <c r="X15" s="29"/>
      <c r="Y15" s="30"/>
      <c r="Z15" s="31"/>
    </row>
    <row r="16" spans="1:26" ht="15" x14ac:dyDescent="0.25">
      <c r="A16" s="264" t="s">
        <v>77</v>
      </c>
      <c r="B16" s="191" t="s">
        <v>105</v>
      </c>
      <c r="C16" s="182"/>
      <c r="D16" s="52"/>
      <c r="E16" s="52"/>
      <c r="F16" s="52"/>
      <c r="G16" s="52"/>
      <c r="H16" s="52"/>
      <c r="I16" s="52"/>
      <c r="J16" s="52"/>
      <c r="K16" s="52"/>
      <c r="L16" s="52"/>
      <c r="M16" s="52"/>
      <c r="N16" s="52"/>
      <c r="O16" s="52"/>
      <c r="P16" s="52"/>
      <c r="Q16" s="52"/>
      <c r="R16" s="52"/>
      <c r="S16" s="52"/>
      <c r="T16" s="52"/>
      <c r="U16" s="52"/>
      <c r="V16" s="53"/>
      <c r="W16" s="52"/>
      <c r="X16" s="53"/>
      <c r="Y16" s="54"/>
      <c r="Z16" s="55"/>
    </row>
    <row r="17" spans="1:26" ht="15" x14ac:dyDescent="0.25">
      <c r="A17" s="265" t="s">
        <v>78</v>
      </c>
      <c r="B17" s="192" t="s">
        <v>107</v>
      </c>
      <c r="C17" s="183"/>
      <c r="D17" s="57"/>
      <c r="E17" s="57"/>
      <c r="F17" s="57"/>
      <c r="G17" s="57"/>
      <c r="H17" s="57"/>
      <c r="I17" s="57"/>
      <c r="J17" s="57"/>
      <c r="K17" s="57"/>
      <c r="L17" s="57"/>
      <c r="M17" s="57"/>
      <c r="N17" s="57"/>
      <c r="O17" s="57"/>
      <c r="P17" s="57"/>
      <c r="Q17" s="57"/>
      <c r="R17" s="57"/>
      <c r="S17" s="57"/>
      <c r="T17" s="57"/>
      <c r="U17" s="57"/>
      <c r="V17" s="58"/>
      <c r="W17" s="57"/>
      <c r="X17" s="58"/>
      <c r="Y17" s="56"/>
      <c r="Z17" s="59"/>
    </row>
    <row r="18" spans="1:26" ht="15" x14ac:dyDescent="0.25">
      <c r="A18" s="265" t="s">
        <v>79</v>
      </c>
      <c r="B18" s="192" t="s">
        <v>741</v>
      </c>
      <c r="C18" s="183"/>
      <c r="D18" s="57"/>
      <c r="E18" s="57"/>
      <c r="F18" s="57"/>
      <c r="G18" s="57"/>
      <c r="H18" s="57"/>
      <c r="I18" s="57"/>
      <c r="J18" s="57"/>
      <c r="K18" s="57"/>
      <c r="L18" s="57"/>
      <c r="M18" s="57"/>
      <c r="N18" s="57"/>
      <c r="O18" s="57"/>
      <c r="P18" s="57"/>
      <c r="Q18" s="57"/>
      <c r="R18" s="57"/>
      <c r="S18" s="57"/>
      <c r="T18" s="57"/>
      <c r="U18" s="57"/>
      <c r="V18" s="58"/>
      <c r="W18" s="57"/>
      <c r="X18" s="58"/>
      <c r="Y18" s="56"/>
      <c r="Z18" s="59"/>
    </row>
    <row r="19" spans="1:26" s="63" customFormat="1" ht="15" x14ac:dyDescent="0.25">
      <c r="A19" s="265" t="s">
        <v>80</v>
      </c>
      <c r="B19" s="192" t="s">
        <v>742</v>
      </c>
      <c r="C19" s="77"/>
      <c r="D19" s="61"/>
      <c r="E19" s="61"/>
      <c r="F19" s="61"/>
      <c r="G19" s="61"/>
      <c r="H19" s="61"/>
      <c r="I19" s="61"/>
      <c r="J19" s="61"/>
      <c r="K19" s="61"/>
      <c r="L19" s="61"/>
      <c r="M19" s="61"/>
      <c r="N19" s="61"/>
      <c r="O19" s="61"/>
      <c r="P19" s="61"/>
      <c r="Q19" s="61"/>
      <c r="R19" s="61"/>
      <c r="S19" s="61"/>
      <c r="T19" s="61"/>
      <c r="U19" s="61"/>
      <c r="V19" s="62"/>
      <c r="W19" s="61"/>
      <c r="X19" s="62"/>
      <c r="Y19" s="56"/>
      <c r="Z19" s="59"/>
    </row>
    <row r="20" spans="1:26" s="63" customFormat="1" ht="15" x14ac:dyDescent="0.25">
      <c r="A20" s="265" t="s">
        <v>81</v>
      </c>
      <c r="B20" s="192" t="s">
        <v>743</v>
      </c>
      <c r="C20" s="77"/>
      <c r="D20" s="61"/>
      <c r="E20" s="61"/>
      <c r="F20" s="61"/>
      <c r="G20" s="61"/>
      <c r="H20" s="61"/>
      <c r="I20" s="61"/>
      <c r="J20" s="61"/>
      <c r="K20" s="61"/>
      <c r="L20" s="61"/>
      <c r="M20" s="61"/>
      <c r="N20" s="61"/>
      <c r="O20" s="61"/>
      <c r="P20" s="61"/>
      <c r="Q20" s="61"/>
      <c r="R20" s="61"/>
      <c r="S20" s="61"/>
      <c r="T20" s="61"/>
      <c r="U20" s="61"/>
      <c r="V20" s="62"/>
      <c r="W20" s="61"/>
      <c r="X20" s="62"/>
      <c r="Y20" s="56"/>
      <c r="Z20" s="59"/>
    </row>
    <row r="21" spans="1:26" ht="15" x14ac:dyDescent="0.25">
      <c r="A21" s="248" t="s">
        <v>83</v>
      </c>
      <c r="B21" s="188" t="s">
        <v>135</v>
      </c>
      <c r="C21" s="184"/>
      <c r="D21" s="65"/>
      <c r="E21" s="65"/>
      <c r="F21" s="65"/>
      <c r="G21" s="65"/>
      <c r="H21" s="65"/>
      <c r="I21" s="65"/>
      <c r="J21" s="65"/>
      <c r="K21" s="65"/>
      <c r="L21" s="65"/>
      <c r="M21" s="65"/>
      <c r="N21" s="65"/>
      <c r="O21" s="65"/>
      <c r="P21" s="65"/>
      <c r="Q21" s="65"/>
      <c r="R21" s="65"/>
      <c r="S21" s="65"/>
      <c r="T21" s="65"/>
      <c r="U21" s="65"/>
      <c r="V21" s="66"/>
      <c r="W21" s="65"/>
      <c r="X21" s="66"/>
      <c r="Y21" s="64"/>
      <c r="Z21" s="67"/>
    </row>
    <row r="22" spans="1:26" ht="15" x14ac:dyDescent="0.25">
      <c r="A22" s="265" t="s">
        <v>78</v>
      </c>
      <c r="B22" s="192" t="s">
        <v>744</v>
      </c>
      <c r="C22" s="183"/>
      <c r="D22" s="57"/>
      <c r="E22" s="57"/>
      <c r="F22" s="57"/>
      <c r="G22" s="57"/>
      <c r="H22" s="57"/>
      <c r="I22" s="57"/>
      <c r="J22" s="57"/>
      <c r="K22" s="57"/>
      <c r="L22" s="57"/>
      <c r="M22" s="57"/>
      <c r="N22" s="57"/>
      <c r="O22" s="57"/>
      <c r="P22" s="57"/>
      <c r="Q22" s="57"/>
      <c r="R22" s="57"/>
      <c r="S22" s="57"/>
      <c r="T22" s="57"/>
      <c r="U22" s="57"/>
      <c r="V22" s="58"/>
      <c r="W22" s="57"/>
      <c r="X22" s="58"/>
      <c r="Y22" s="56"/>
      <c r="Z22" s="59"/>
    </row>
    <row r="23" spans="1:26" ht="15" x14ac:dyDescent="0.25">
      <c r="A23" s="265" t="s">
        <v>79</v>
      </c>
      <c r="B23" s="192" t="s">
        <v>745</v>
      </c>
      <c r="C23" s="183"/>
      <c r="D23" s="57"/>
      <c r="E23" s="57"/>
      <c r="F23" s="57"/>
      <c r="G23" s="57"/>
      <c r="H23" s="57"/>
      <c r="I23" s="57"/>
      <c r="J23" s="57"/>
      <c r="K23" s="57"/>
      <c r="L23" s="57"/>
      <c r="M23" s="57"/>
      <c r="N23" s="57"/>
      <c r="O23" s="57"/>
      <c r="P23" s="57"/>
      <c r="Q23" s="57"/>
      <c r="R23" s="57"/>
      <c r="S23" s="57"/>
      <c r="T23" s="57"/>
      <c r="U23" s="57"/>
      <c r="V23" s="58"/>
      <c r="W23" s="57"/>
      <c r="X23" s="58"/>
      <c r="Y23" s="56"/>
      <c r="Z23" s="59"/>
    </row>
    <row r="24" spans="1:26" s="63" customFormat="1" ht="15" x14ac:dyDescent="0.25">
      <c r="A24" s="265" t="s">
        <v>80</v>
      </c>
      <c r="B24" s="192" t="s">
        <v>746</v>
      </c>
      <c r="C24" s="77"/>
      <c r="D24" s="61"/>
      <c r="E24" s="61"/>
      <c r="F24" s="61"/>
      <c r="G24" s="61"/>
      <c r="H24" s="61"/>
      <c r="I24" s="61"/>
      <c r="J24" s="61"/>
      <c r="K24" s="61"/>
      <c r="L24" s="61"/>
      <c r="M24" s="61"/>
      <c r="N24" s="61"/>
      <c r="O24" s="61"/>
      <c r="P24" s="61"/>
      <c r="Q24" s="61"/>
      <c r="R24" s="61"/>
      <c r="S24" s="61"/>
      <c r="T24" s="61"/>
      <c r="U24" s="61"/>
      <c r="V24" s="62"/>
      <c r="W24" s="61"/>
      <c r="X24" s="62"/>
      <c r="Y24" s="56"/>
      <c r="Z24" s="59"/>
    </row>
    <row r="25" spans="1:26" s="63" customFormat="1" ht="15" x14ac:dyDescent="0.25">
      <c r="A25" s="265" t="s">
        <v>81</v>
      </c>
      <c r="B25" s="192" t="s">
        <v>747</v>
      </c>
      <c r="C25" s="77"/>
      <c r="D25" s="61"/>
      <c r="E25" s="61"/>
      <c r="F25" s="61"/>
      <c r="G25" s="61"/>
      <c r="H25" s="61"/>
      <c r="I25" s="61"/>
      <c r="J25" s="61"/>
      <c r="K25" s="61"/>
      <c r="L25" s="61"/>
      <c r="M25" s="61"/>
      <c r="N25" s="61"/>
      <c r="O25" s="61"/>
      <c r="P25" s="61"/>
      <c r="Q25" s="61"/>
      <c r="R25" s="61"/>
      <c r="S25" s="61"/>
      <c r="T25" s="61"/>
      <c r="U25" s="61"/>
      <c r="V25" s="62"/>
      <c r="W25" s="61"/>
      <c r="X25" s="62"/>
      <c r="Y25" s="56"/>
      <c r="Z25" s="59"/>
    </row>
    <row r="26" spans="1:26" ht="15" x14ac:dyDescent="0.25">
      <c r="A26" s="248" t="s">
        <v>84</v>
      </c>
      <c r="B26" s="188" t="s">
        <v>728</v>
      </c>
      <c r="C26" s="185"/>
      <c r="D26" s="216"/>
      <c r="E26" s="68"/>
      <c r="F26" s="216"/>
      <c r="G26" s="68"/>
      <c r="H26" s="216"/>
      <c r="I26" s="68"/>
      <c r="J26" s="216"/>
      <c r="K26" s="68"/>
      <c r="L26" s="216"/>
      <c r="M26" s="68"/>
      <c r="N26" s="216"/>
      <c r="O26" s="68"/>
      <c r="P26" s="216"/>
      <c r="Q26" s="68"/>
      <c r="R26" s="216"/>
      <c r="S26" s="68"/>
      <c r="T26" s="216"/>
      <c r="U26" s="68"/>
      <c r="V26" s="217"/>
      <c r="W26" s="68"/>
      <c r="X26" s="217"/>
      <c r="Y26" s="64"/>
      <c r="Z26" s="218"/>
    </row>
    <row r="27" spans="1:26" s="63" customFormat="1" ht="30" customHeight="1" x14ac:dyDescent="0.25">
      <c r="A27" s="266" t="s">
        <v>85</v>
      </c>
      <c r="B27" s="192" t="s">
        <v>748</v>
      </c>
      <c r="C27" s="215"/>
      <c r="D27" s="61"/>
      <c r="E27" s="220"/>
      <c r="F27" s="61"/>
      <c r="G27" s="220"/>
      <c r="H27" s="61"/>
      <c r="I27" s="220"/>
      <c r="J27" s="61"/>
      <c r="K27" s="220"/>
      <c r="L27" s="61"/>
      <c r="M27" s="220"/>
      <c r="N27" s="61"/>
      <c r="O27" s="220"/>
      <c r="P27" s="61"/>
      <c r="Q27" s="220"/>
      <c r="R27" s="61"/>
      <c r="S27" s="220"/>
      <c r="T27" s="61"/>
      <c r="U27" s="220"/>
      <c r="V27" s="62"/>
      <c r="W27" s="220"/>
      <c r="X27" s="62"/>
      <c r="Y27" s="219"/>
      <c r="Z27" s="59"/>
    </row>
    <row r="28" spans="1:26" s="63" customFormat="1" ht="30" customHeight="1" x14ac:dyDescent="0.25">
      <c r="A28" s="266" t="s">
        <v>86</v>
      </c>
      <c r="B28" s="192" t="s">
        <v>749</v>
      </c>
      <c r="C28" s="215"/>
      <c r="D28" s="61"/>
      <c r="E28" s="220"/>
      <c r="F28" s="61"/>
      <c r="G28" s="220"/>
      <c r="H28" s="61"/>
      <c r="I28" s="220"/>
      <c r="J28" s="61"/>
      <c r="K28" s="220"/>
      <c r="L28" s="61"/>
      <c r="M28" s="220"/>
      <c r="N28" s="61"/>
      <c r="O28" s="220"/>
      <c r="P28" s="61"/>
      <c r="Q28" s="220"/>
      <c r="R28" s="61"/>
      <c r="S28" s="220"/>
      <c r="T28" s="61"/>
      <c r="U28" s="220"/>
      <c r="V28" s="62"/>
      <c r="W28" s="220"/>
      <c r="X28" s="62"/>
      <c r="Y28" s="219"/>
      <c r="Z28" s="59"/>
    </row>
    <row r="29" spans="1:26" s="63" customFormat="1" ht="38.25" x14ac:dyDescent="0.25">
      <c r="A29" s="266" t="s">
        <v>87</v>
      </c>
      <c r="B29" s="192" t="s">
        <v>750</v>
      </c>
      <c r="C29" s="215"/>
      <c r="D29" s="61"/>
      <c r="E29" s="220"/>
      <c r="F29" s="61"/>
      <c r="G29" s="220"/>
      <c r="H29" s="61"/>
      <c r="I29" s="220"/>
      <c r="J29" s="61"/>
      <c r="K29" s="220"/>
      <c r="L29" s="61"/>
      <c r="M29" s="220"/>
      <c r="N29" s="61"/>
      <c r="O29" s="220"/>
      <c r="P29" s="61"/>
      <c r="Q29" s="220"/>
      <c r="R29" s="61"/>
      <c r="S29" s="220"/>
      <c r="T29" s="61"/>
      <c r="U29" s="220"/>
      <c r="V29" s="62"/>
      <c r="W29" s="220"/>
      <c r="X29" s="62"/>
      <c r="Y29" s="219"/>
      <c r="Z29" s="59"/>
    </row>
    <row r="30" spans="1:26" s="63" customFormat="1" ht="25.5" x14ac:dyDescent="0.25">
      <c r="A30" s="266" t="s">
        <v>88</v>
      </c>
      <c r="B30" s="192" t="s">
        <v>751</v>
      </c>
      <c r="C30" s="215"/>
      <c r="D30" s="61"/>
      <c r="E30" s="220"/>
      <c r="F30" s="61"/>
      <c r="G30" s="220"/>
      <c r="H30" s="61"/>
      <c r="I30" s="220"/>
      <c r="J30" s="61"/>
      <c r="K30" s="220"/>
      <c r="L30" s="61"/>
      <c r="M30" s="220"/>
      <c r="N30" s="61"/>
      <c r="O30" s="220"/>
      <c r="P30" s="61"/>
      <c r="Q30" s="220"/>
      <c r="R30" s="61"/>
      <c r="S30" s="220"/>
      <c r="T30" s="61"/>
      <c r="U30" s="220"/>
      <c r="V30" s="62"/>
      <c r="W30" s="220"/>
      <c r="X30" s="62"/>
      <c r="Y30" s="219"/>
      <c r="Z30" s="59"/>
    </row>
    <row r="31" spans="1:26" ht="15" x14ac:dyDescent="0.25">
      <c r="A31" s="248" t="s">
        <v>90</v>
      </c>
      <c r="B31" s="188" t="s">
        <v>752</v>
      </c>
      <c r="C31" s="184"/>
      <c r="D31" s="65"/>
      <c r="E31" s="65"/>
      <c r="F31" s="65"/>
      <c r="G31" s="65"/>
      <c r="H31" s="65"/>
      <c r="I31" s="65"/>
      <c r="J31" s="65"/>
      <c r="K31" s="65"/>
      <c r="L31" s="65"/>
      <c r="M31" s="65"/>
      <c r="N31" s="65"/>
      <c r="O31" s="65"/>
      <c r="P31" s="65"/>
      <c r="Q31" s="65"/>
      <c r="R31" s="65"/>
      <c r="S31" s="65"/>
      <c r="T31" s="65"/>
      <c r="U31" s="65"/>
      <c r="V31" s="66"/>
      <c r="W31" s="65"/>
      <c r="X31" s="66"/>
      <c r="Y31" s="64"/>
      <c r="Z31" s="67"/>
    </row>
    <row r="32" spans="1:26" ht="15" x14ac:dyDescent="0.25">
      <c r="A32" s="265" t="s">
        <v>78</v>
      </c>
      <c r="B32" s="192" t="s">
        <v>753</v>
      </c>
      <c r="C32" s="183"/>
      <c r="D32" s="57"/>
      <c r="E32" s="57"/>
      <c r="F32" s="57"/>
      <c r="G32" s="57"/>
      <c r="H32" s="57"/>
      <c r="I32" s="57"/>
      <c r="J32" s="57"/>
      <c r="K32" s="57"/>
      <c r="L32" s="57"/>
      <c r="M32" s="57"/>
      <c r="N32" s="57"/>
      <c r="O32" s="57"/>
      <c r="P32" s="57"/>
      <c r="Q32" s="57"/>
      <c r="R32" s="57"/>
      <c r="S32" s="57"/>
      <c r="T32" s="57"/>
      <c r="U32" s="57"/>
      <c r="V32" s="58"/>
      <c r="W32" s="57"/>
      <c r="X32" s="58"/>
      <c r="Y32" s="56"/>
      <c r="Z32" s="59"/>
    </row>
    <row r="33" spans="1:26" ht="15" x14ac:dyDescent="0.25">
      <c r="A33" s="265" t="s">
        <v>79</v>
      </c>
      <c r="B33" s="192" t="s">
        <v>754</v>
      </c>
      <c r="C33" s="183"/>
      <c r="D33" s="57"/>
      <c r="E33" s="57"/>
      <c r="F33" s="57"/>
      <c r="G33" s="57"/>
      <c r="H33" s="57"/>
      <c r="I33" s="57"/>
      <c r="J33" s="57"/>
      <c r="K33" s="57"/>
      <c r="L33" s="57"/>
      <c r="M33" s="57"/>
      <c r="N33" s="57"/>
      <c r="O33" s="57"/>
      <c r="P33" s="57"/>
      <c r="Q33" s="57"/>
      <c r="R33" s="57"/>
      <c r="S33" s="57"/>
      <c r="T33" s="57"/>
      <c r="U33" s="57"/>
      <c r="V33" s="58"/>
      <c r="W33" s="57"/>
      <c r="X33" s="58"/>
      <c r="Y33" s="56"/>
      <c r="Z33" s="59"/>
    </row>
    <row r="34" spans="1:26" s="63" customFormat="1" ht="15" x14ac:dyDescent="0.25">
      <c r="A34" s="265" t="s">
        <v>80</v>
      </c>
      <c r="B34" s="192" t="s">
        <v>755</v>
      </c>
      <c r="C34" s="77"/>
      <c r="D34" s="61"/>
      <c r="E34" s="61"/>
      <c r="F34" s="61"/>
      <c r="G34" s="61"/>
      <c r="H34" s="61"/>
      <c r="I34" s="61"/>
      <c r="J34" s="61"/>
      <c r="K34" s="61"/>
      <c r="L34" s="61"/>
      <c r="M34" s="61"/>
      <c r="N34" s="61"/>
      <c r="O34" s="61"/>
      <c r="P34" s="61"/>
      <c r="Q34" s="61"/>
      <c r="R34" s="61"/>
      <c r="S34" s="61"/>
      <c r="T34" s="61"/>
      <c r="U34" s="61"/>
      <c r="V34" s="62"/>
      <c r="W34" s="61"/>
      <c r="X34" s="62"/>
      <c r="Y34" s="56"/>
      <c r="Z34" s="59"/>
    </row>
    <row r="35" spans="1:26" s="63" customFormat="1" ht="15" x14ac:dyDescent="0.25">
      <c r="A35" s="265" t="s">
        <v>81</v>
      </c>
      <c r="B35" s="192" t="s">
        <v>756</v>
      </c>
      <c r="C35" s="77"/>
      <c r="D35" s="61"/>
      <c r="E35" s="61"/>
      <c r="F35" s="61"/>
      <c r="G35" s="61"/>
      <c r="H35" s="61"/>
      <c r="I35" s="61"/>
      <c r="J35" s="61"/>
      <c r="K35" s="61"/>
      <c r="L35" s="61"/>
      <c r="M35" s="61"/>
      <c r="N35" s="61"/>
      <c r="O35" s="61"/>
      <c r="P35" s="61"/>
      <c r="Q35" s="61"/>
      <c r="R35" s="61"/>
      <c r="S35" s="61"/>
      <c r="T35" s="61"/>
      <c r="U35" s="61"/>
      <c r="V35" s="62"/>
      <c r="W35" s="61"/>
      <c r="X35" s="62"/>
      <c r="Y35" s="56"/>
      <c r="Z35" s="59"/>
    </row>
    <row r="36" spans="1:26" ht="15" x14ac:dyDescent="0.25">
      <c r="A36" s="248" t="s">
        <v>91</v>
      </c>
      <c r="B36" s="188" t="s">
        <v>757</v>
      </c>
      <c r="C36" s="184"/>
      <c r="D36" s="65"/>
      <c r="E36" s="65"/>
      <c r="F36" s="65"/>
      <c r="G36" s="65"/>
      <c r="H36" s="68"/>
      <c r="I36" s="65"/>
      <c r="J36" s="65"/>
      <c r="K36" s="65"/>
      <c r="L36" s="65"/>
      <c r="M36" s="65"/>
      <c r="N36" s="65"/>
      <c r="O36" s="65"/>
      <c r="P36" s="65"/>
      <c r="Q36" s="65"/>
      <c r="R36" s="65"/>
      <c r="S36" s="65"/>
      <c r="T36" s="65"/>
      <c r="U36" s="65"/>
      <c r="V36" s="69"/>
      <c r="W36" s="65"/>
      <c r="X36" s="66"/>
      <c r="Y36" s="64"/>
      <c r="Z36" s="67"/>
    </row>
    <row r="37" spans="1:26" ht="15" x14ac:dyDescent="0.25">
      <c r="A37" s="265" t="s">
        <v>78</v>
      </c>
      <c r="B37" s="192" t="s">
        <v>758</v>
      </c>
      <c r="C37" s="183"/>
      <c r="D37" s="57"/>
      <c r="E37" s="57"/>
      <c r="F37" s="57"/>
      <c r="G37" s="57"/>
      <c r="H37" s="57"/>
      <c r="I37" s="57"/>
      <c r="J37" s="57"/>
      <c r="K37" s="57"/>
      <c r="L37" s="57"/>
      <c r="M37" s="57"/>
      <c r="N37" s="57"/>
      <c r="O37" s="57"/>
      <c r="P37" s="57"/>
      <c r="Q37" s="57"/>
      <c r="R37" s="57"/>
      <c r="S37" s="57"/>
      <c r="T37" s="57"/>
      <c r="U37" s="57"/>
      <c r="V37" s="58"/>
      <c r="W37" s="57"/>
      <c r="X37" s="58"/>
      <c r="Y37" s="56"/>
      <c r="Z37" s="59"/>
    </row>
    <row r="38" spans="1:26" ht="15" x14ac:dyDescent="0.25">
      <c r="A38" s="265" t="s">
        <v>79</v>
      </c>
      <c r="B38" s="192" t="s">
        <v>759</v>
      </c>
      <c r="C38" s="183"/>
      <c r="D38" s="57"/>
      <c r="E38" s="57"/>
      <c r="F38" s="57"/>
      <c r="G38" s="57"/>
      <c r="H38" s="57"/>
      <c r="I38" s="57"/>
      <c r="J38" s="57"/>
      <c r="K38" s="57"/>
      <c r="L38" s="57"/>
      <c r="M38" s="57"/>
      <c r="N38" s="57"/>
      <c r="O38" s="57"/>
      <c r="P38" s="57"/>
      <c r="Q38" s="57"/>
      <c r="R38" s="57"/>
      <c r="S38" s="57"/>
      <c r="T38" s="57"/>
      <c r="U38" s="57"/>
      <c r="V38" s="58"/>
      <c r="W38" s="57"/>
      <c r="X38" s="58"/>
      <c r="Y38" s="56"/>
      <c r="Z38" s="59"/>
    </row>
    <row r="39" spans="1:26" s="63" customFormat="1" ht="15" x14ac:dyDescent="0.25">
      <c r="A39" s="265" t="s">
        <v>80</v>
      </c>
      <c r="B39" s="192" t="s">
        <v>760</v>
      </c>
      <c r="C39" s="77"/>
      <c r="D39" s="61"/>
      <c r="E39" s="61"/>
      <c r="F39" s="61"/>
      <c r="G39" s="61"/>
      <c r="H39" s="61"/>
      <c r="I39" s="61"/>
      <c r="J39" s="61"/>
      <c r="K39" s="61"/>
      <c r="L39" s="61"/>
      <c r="M39" s="61"/>
      <c r="N39" s="61"/>
      <c r="O39" s="61"/>
      <c r="P39" s="61"/>
      <c r="Q39" s="61"/>
      <c r="R39" s="61"/>
      <c r="S39" s="61"/>
      <c r="T39" s="61"/>
      <c r="U39" s="61"/>
      <c r="V39" s="62"/>
      <c r="W39" s="61"/>
      <c r="X39" s="62"/>
      <c r="Y39" s="56"/>
      <c r="Z39" s="59"/>
    </row>
    <row r="40" spans="1:26" s="63" customFormat="1" ht="15" x14ac:dyDescent="0.25">
      <c r="A40" s="265" t="s">
        <v>81</v>
      </c>
      <c r="B40" s="192" t="s">
        <v>761</v>
      </c>
      <c r="C40" s="77"/>
      <c r="D40" s="61"/>
      <c r="E40" s="61"/>
      <c r="F40" s="61"/>
      <c r="G40" s="61"/>
      <c r="H40" s="61"/>
      <c r="I40" s="61"/>
      <c r="J40" s="61"/>
      <c r="K40" s="61"/>
      <c r="L40" s="61"/>
      <c r="M40" s="61"/>
      <c r="N40" s="61"/>
      <c r="O40" s="61"/>
      <c r="P40" s="61"/>
      <c r="Q40" s="61"/>
      <c r="R40" s="61"/>
      <c r="S40" s="61"/>
      <c r="T40" s="61"/>
      <c r="U40" s="61"/>
      <c r="V40" s="62"/>
      <c r="W40" s="61"/>
      <c r="X40" s="62"/>
      <c r="Y40" s="56"/>
      <c r="Z40" s="59"/>
    </row>
    <row r="41" spans="1:26" ht="15" x14ac:dyDescent="0.25">
      <c r="A41" s="248" t="s">
        <v>93</v>
      </c>
      <c r="B41" s="188" t="s">
        <v>762</v>
      </c>
      <c r="C41" s="184"/>
      <c r="D41" s="65"/>
      <c r="E41" s="65"/>
      <c r="F41" s="65"/>
      <c r="G41" s="65"/>
      <c r="H41" s="65"/>
      <c r="I41" s="65"/>
      <c r="J41" s="65"/>
      <c r="K41" s="65"/>
      <c r="L41" s="65"/>
      <c r="M41" s="65"/>
      <c r="N41" s="65"/>
      <c r="O41" s="65"/>
      <c r="P41" s="65"/>
      <c r="Q41" s="65"/>
      <c r="R41" s="65"/>
      <c r="S41" s="65"/>
      <c r="T41" s="65"/>
      <c r="U41" s="65"/>
      <c r="V41" s="66"/>
      <c r="W41" s="65"/>
      <c r="X41" s="66"/>
      <c r="Y41" s="64"/>
      <c r="Z41" s="67"/>
    </row>
    <row r="42" spans="1:26" ht="15" x14ac:dyDescent="0.25">
      <c r="A42" s="265" t="s">
        <v>78</v>
      </c>
      <c r="B42" s="192" t="s">
        <v>763</v>
      </c>
      <c r="C42" s="183"/>
      <c r="D42" s="57"/>
      <c r="E42" s="57"/>
      <c r="F42" s="57"/>
      <c r="G42" s="57"/>
      <c r="H42" s="57"/>
      <c r="I42" s="57"/>
      <c r="J42" s="57"/>
      <c r="K42" s="57"/>
      <c r="L42" s="57"/>
      <c r="M42" s="57"/>
      <c r="N42" s="57"/>
      <c r="O42" s="57"/>
      <c r="P42" s="57"/>
      <c r="Q42" s="57"/>
      <c r="R42" s="57"/>
      <c r="S42" s="57"/>
      <c r="T42" s="57"/>
      <c r="U42" s="57"/>
      <c r="V42" s="58"/>
      <c r="W42" s="57"/>
      <c r="X42" s="58"/>
      <c r="Y42" s="56"/>
      <c r="Z42" s="59"/>
    </row>
    <row r="43" spans="1:26" ht="15" x14ac:dyDescent="0.25">
      <c r="A43" s="265" t="s">
        <v>79</v>
      </c>
      <c r="B43" s="192" t="s">
        <v>764</v>
      </c>
      <c r="C43" s="183"/>
      <c r="D43" s="57"/>
      <c r="E43" s="57"/>
      <c r="F43" s="57"/>
      <c r="G43" s="57"/>
      <c r="H43" s="57"/>
      <c r="I43" s="57"/>
      <c r="J43" s="57"/>
      <c r="K43" s="57"/>
      <c r="L43" s="57"/>
      <c r="M43" s="57"/>
      <c r="N43" s="57"/>
      <c r="O43" s="57"/>
      <c r="P43" s="57"/>
      <c r="Q43" s="57"/>
      <c r="R43" s="57"/>
      <c r="S43" s="57"/>
      <c r="T43" s="57"/>
      <c r="U43" s="57"/>
      <c r="V43" s="58"/>
      <c r="W43" s="57"/>
      <c r="X43" s="58"/>
      <c r="Y43" s="56"/>
      <c r="Z43" s="59"/>
    </row>
    <row r="44" spans="1:26" s="63" customFormat="1" ht="15" x14ac:dyDescent="0.25">
      <c r="A44" s="265" t="s">
        <v>80</v>
      </c>
      <c r="B44" s="192" t="s">
        <v>765</v>
      </c>
      <c r="C44" s="77"/>
      <c r="D44" s="61"/>
      <c r="E44" s="61"/>
      <c r="F44" s="61"/>
      <c r="G44" s="61"/>
      <c r="H44" s="61"/>
      <c r="I44" s="61"/>
      <c r="J44" s="61"/>
      <c r="K44" s="61"/>
      <c r="L44" s="61"/>
      <c r="M44" s="61"/>
      <c r="N44" s="61"/>
      <c r="O44" s="61"/>
      <c r="P44" s="61"/>
      <c r="Q44" s="61"/>
      <c r="R44" s="61"/>
      <c r="S44" s="61"/>
      <c r="T44" s="61"/>
      <c r="U44" s="61"/>
      <c r="V44" s="62"/>
      <c r="W44" s="61"/>
      <c r="X44" s="62"/>
      <c r="Y44" s="56"/>
      <c r="Z44" s="59"/>
    </row>
    <row r="45" spans="1:26" s="63" customFormat="1" ht="15" x14ac:dyDescent="0.25">
      <c r="A45" s="265" t="s">
        <v>81</v>
      </c>
      <c r="B45" s="192" t="s">
        <v>766</v>
      </c>
      <c r="C45" s="77"/>
      <c r="D45" s="61"/>
      <c r="E45" s="61"/>
      <c r="F45" s="61"/>
      <c r="G45" s="61"/>
      <c r="H45" s="61"/>
      <c r="I45" s="61"/>
      <c r="J45" s="61"/>
      <c r="K45" s="61"/>
      <c r="L45" s="61"/>
      <c r="M45" s="61"/>
      <c r="N45" s="61"/>
      <c r="O45" s="61"/>
      <c r="P45" s="61"/>
      <c r="Q45" s="61"/>
      <c r="R45" s="61"/>
      <c r="S45" s="61"/>
      <c r="T45" s="61"/>
      <c r="U45" s="61"/>
      <c r="V45" s="62"/>
      <c r="W45" s="61"/>
      <c r="X45" s="62"/>
      <c r="Y45" s="56"/>
      <c r="Z45" s="59"/>
    </row>
    <row r="46" spans="1:26" ht="15" x14ac:dyDescent="0.25">
      <c r="A46" s="248" t="s">
        <v>94</v>
      </c>
      <c r="B46" s="188" t="s">
        <v>767</v>
      </c>
      <c r="C46" s="184"/>
      <c r="D46" s="65"/>
      <c r="E46" s="65"/>
      <c r="F46" s="65"/>
      <c r="G46" s="65"/>
      <c r="H46" s="65"/>
      <c r="I46" s="65"/>
      <c r="J46" s="65"/>
      <c r="K46" s="65"/>
      <c r="L46" s="65"/>
      <c r="M46" s="65"/>
      <c r="N46" s="65"/>
      <c r="O46" s="65"/>
      <c r="P46" s="68"/>
      <c r="Q46" s="65"/>
      <c r="R46" s="65"/>
      <c r="S46" s="65"/>
      <c r="T46" s="65"/>
      <c r="U46" s="65"/>
      <c r="V46" s="66"/>
      <c r="W46" s="65"/>
      <c r="X46" s="66"/>
      <c r="Y46" s="64"/>
      <c r="Z46" s="67"/>
    </row>
    <row r="47" spans="1:26" ht="15" x14ac:dyDescent="0.25">
      <c r="A47" s="265" t="s">
        <v>78</v>
      </c>
      <c r="B47" s="192" t="s">
        <v>768</v>
      </c>
      <c r="C47" s="183"/>
      <c r="D47" s="57"/>
      <c r="E47" s="57"/>
      <c r="F47" s="57"/>
      <c r="G47" s="57"/>
      <c r="H47" s="57"/>
      <c r="I47" s="57"/>
      <c r="J47" s="57"/>
      <c r="K47" s="57"/>
      <c r="L47" s="57"/>
      <c r="M47" s="57"/>
      <c r="N47" s="57"/>
      <c r="O47" s="57"/>
      <c r="P47" s="57"/>
      <c r="Q47" s="57"/>
      <c r="R47" s="57"/>
      <c r="S47" s="57"/>
      <c r="T47" s="57"/>
      <c r="U47" s="57"/>
      <c r="V47" s="58"/>
      <c r="W47" s="57"/>
      <c r="X47" s="58"/>
      <c r="Y47" s="56"/>
      <c r="Z47" s="59"/>
    </row>
    <row r="48" spans="1:26" ht="15" x14ac:dyDescent="0.25">
      <c r="A48" s="265" t="s">
        <v>79</v>
      </c>
      <c r="B48" s="192" t="s">
        <v>769</v>
      </c>
      <c r="C48" s="183"/>
      <c r="D48" s="57"/>
      <c r="E48" s="57"/>
      <c r="F48" s="57"/>
      <c r="G48" s="57"/>
      <c r="H48" s="57"/>
      <c r="I48" s="57"/>
      <c r="J48" s="57"/>
      <c r="K48" s="57"/>
      <c r="L48" s="57"/>
      <c r="M48" s="57"/>
      <c r="N48" s="57"/>
      <c r="O48" s="57"/>
      <c r="P48" s="57"/>
      <c r="Q48" s="57"/>
      <c r="R48" s="57"/>
      <c r="S48" s="57"/>
      <c r="T48" s="57"/>
      <c r="U48" s="57"/>
      <c r="V48" s="58"/>
      <c r="W48" s="57"/>
      <c r="X48" s="58"/>
      <c r="Y48" s="56"/>
      <c r="Z48" s="59"/>
    </row>
    <row r="49" spans="1:26" s="63" customFormat="1" ht="15" x14ac:dyDescent="0.25">
      <c r="A49" s="265" t="s">
        <v>80</v>
      </c>
      <c r="B49" s="192" t="s">
        <v>770</v>
      </c>
      <c r="C49" s="77"/>
      <c r="D49" s="61"/>
      <c r="E49" s="61"/>
      <c r="F49" s="61"/>
      <c r="G49" s="61"/>
      <c r="H49" s="61"/>
      <c r="I49" s="61"/>
      <c r="J49" s="61"/>
      <c r="K49" s="61"/>
      <c r="L49" s="61"/>
      <c r="M49" s="61"/>
      <c r="N49" s="61"/>
      <c r="O49" s="61"/>
      <c r="P49" s="61"/>
      <c r="Q49" s="61"/>
      <c r="R49" s="61"/>
      <c r="S49" s="61"/>
      <c r="T49" s="61"/>
      <c r="U49" s="61"/>
      <c r="V49" s="62"/>
      <c r="W49" s="61"/>
      <c r="X49" s="62"/>
      <c r="Y49" s="56"/>
      <c r="Z49" s="59"/>
    </row>
    <row r="50" spans="1:26" s="63" customFormat="1" ht="15" x14ac:dyDescent="0.25">
      <c r="A50" s="265" t="s">
        <v>81</v>
      </c>
      <c r="B50" s="192" t="s">
        <v>771</v>
      </c>
      <c r="C50" s="77"/>
      <c r="D50" s="61"/>
      <c r="E50" s="61"/>
      <c r="F50" s="61"/>
      <c r="G50" s="61"/>
      <c r="H50" s="61"/>
      <c r="I50" s="61"/>
      <c r="J50" s="61"/>
      <c r="K50" s="61"/>
      <c r="L50" s="61"/>
      <c r="M50" s="61"/>
      <c r="N50" s="61"/>
      <c r="O50" s="61"/>
      <c r="P50" s="61"/>
      <c r="Q50" s="61"/>
      <c r="R50" s="61"/>
      <c r="S50" s="61"/>
      <c r="T50" s="61"/>
      <c r="U50" s="61"/>
      <c r="V50" s="62"/>
      <c r="W50" s="61"/>
      <c r="X50" s="62"/>
      <c r="Y50" s="56"/>
      <c r="Z50" s="59"/>
    </row>
    <row r="51" spans="1:26" ht="15" x14ac:dyDescent="0.25">
      <c r="A51" s="248" t="s">
        <v>96</v>
      </c>
      <c r="B51" s="188" t="s">
        <v>772</v>
      </c>
      <c r="C51" s="185"/>
      <c r="D51" s="68"/>
      <c r="E51" s="68"/>
      <c r="F51" s="68"/>
      <c r="G51" s="68"/>
      <c r="H51" s="68"/>
      <c r="I51" s="68"/>
      <c r="J51" s="68"/>
      <c r="K51" s="68"/>
      <c r="L51" s="68"/>
      <c r="M51" s="68"/>
      <c r="N51" s="68"/>
      <c r="O51" s="68"/>
      <c r="P51" s="68"/>
      <c r="Q51" s="68"/>
      <c r="R51" s="68"/>
      <c r="S51" s="68"/>
      <c r="T51" s="68"/>
      <c r="U51" s="68"/>
      <c r="V51" s="69"/>
      <c r="W51" s="68"/>
      <c r="X51" s="69"/>
      <c r="Y51" s="64"/>
      <c r="Z51" s="67"/>
    </row>
    <row r="52" spans="1:26" ht="15" x14ac:dyDescent="0.25">
      <c r="A52" s="265" t="s">
        <v>80</v>
      </c>
      <c r="B52" s="192" t="s">
        <v>773</v>
      </c>
      <c r="C52" s="183"/>
      <c r="D52" s="57"/>
      <c r="E52" s="57"/>
      <c r="F52" s="57"/>
      <c r="G52" s="57"/>
      <c r="H52" s="57"/>
      <c r="I52" s="57"/>
      <c r="J52" s="57"/>
      <c r="K52" s="57"/>
      <c r="L52" s="57"/>
      <c r="M52" s="57"/>
      <c r="N52" s="57"/>
      <c r="O52" s="57"/>
      <c r="P52" s="57"/>
      <c r="Q52" s="57"/>
      <c r="R52" s="57"/>
      <c r="S52" s="57"/>
      <c r="T52" s="57"/>
      <c r="U52" s="57"/>
      <c r="V52" s="58"/>
      <c r="W52" s="57"/>
      <c r="X52" s="58"/>
      <c r="Y52" s="56"/>
      <c r="Z52" s="59"/>
    </row>
    <row r="53" spans="1:26" s="63" customFormat="1" ht="15" x14ac:dyDescent="0.25">
      <c r="A53" s="267" t="s">
        <v>81</v>
      </c>
      <c r="B53" s="192" t="s">
        <v>774</v>
      </c>
      <c r="C53" s="77"/>
      <c r="D53" s="61"/>
      <c r="E53" s="61"/>
      <c r="F53" s="61"/>
      <c r="G53" s="61"/>
      <c r="H53" s="61"/>
      <c r="I53" s="61"/>
      <c r="J53" s="61"/>
      <c r="K53" s="61"/>
      <c r="L53" s="61"/>
      <c r="M53" s="61"/>
      <c r="N53" s="61"/>
      <c r="O53" s="61"/>
      <c r="P53" s="61"/>
      <c r="Q53" s="61"/>
      <c r="R53" s="61"/>
      <c r="S53" s="61"/>
      <c r="T53" s="61"/>
      <c r="U53" s="61"/>
      <c r="V53" s="62"/>
      <c r="W53" s="61"/>
      <c r="X53" s="62"/>
      <c r="Y53" s="56"/>
      <c r="Z53" s="59"/>
    </row>
    <row r="54" spans="1:26" s="63" customFormat="1" ht="15" x14ac:dyDescent="0.25">
      <c r="A54" s="268" t="s">
        <v>97</v>
      </c>
      <c r="B54" s="193" t="s">
        <v>775</v>
      </c>
      <c r="C54" s="186"/>
      <c r="D54" s="71"/>
      <c r="E54" s="71"/>
      <c r="F54" s="71"/>
      <c r="G54" s="71"/>
      <c r="H54" s="71"/>
      <c r="I54" s="71"/>
      <c r="J54" s="71"/>
      <c r="K54" s="71"/>
      <c r="L54" s="71"/>
      <c r="M54" s="71"/>
      <c r="N54" s="71"/>
      <c r="O54" s="71"/>
      <c r="P54" s="71"/>
      <c r="Q54" s="71"/>
      <c r="R54" s="71"/>
      <c r="S54" s="71"/>
      <c r="T54" s="71"/>
      <c r="U54" s="71"/>
      <c r="V54" s="72"/>
      <c r="W54" s="71"/>
      <c r="X54" s="72"/>
      <c r="Y54" s="73"/>
      <c r="Z54" s="74"/>
    </row>
    <row r="55" spans="1:26" s="75" customFormat="1" ht="15.75" thickBot="1" x14ac:dyDescent="0.3">
      <c r="A55" s="268" t="s">
        <v>99</v>
      </c>
      <c r="B55" s="193" t="s">
        <v>110</v>
      </c>
      <c r="C55" s="186"/>
      <c r="D55" s="71"/>
      <c r="E55" s="71"/>
      <c r="F55" s="71"/>
      <c r="G55" s="71"/>
      <c r="H55" s="71"/>
      <c r="I55" s="71"/>
      <c r="J55" s="71"/>
      <c r="K55" s="71"/>
      <c r="L55" s="71"/>
      <c r="M55" s="71"/>
      <c r="N55" s="71"/>
      <c r="O55" s="71"/>
      <c r="P55" s="71"/>
      <c r="Q55" s="71"/>
      <c r="R55" s="71"/>
      <c r="S55" s="71"/>
      <c r="T55" s="71"/>
      <c r="U55" s="71"/>
      <c r="V55" s="72"/>
      <c r="W55" s="71"/>
      <c r="X55" s="72"/>
      <c r="Y55" s="73"/>
      <c r="Z55" s="74"/>
    </row>
    <row r="56" spans="1:26" s="76" customFormat="1" ht="15.75" thickBot="1" x14ac:dyDescent="0.3">
      <c r="A56" s="269" t="s">
        <v>101</v>
      </c>
      <c r="B56" s="270" t="s">
        <v>118</v>
      </c>
      <c r="C56" s="276"/>
      <c r="D56" s="277"/>
      <c r="E56" s="278"/>
      <c r="F56" s="277"/>
      <c r="G56" s="278"/>
      <c r="H56" s="277"/>
      <c r="I56" s="278"/>
      <c r="J56" s="277"/>
      <c r="K56" s="278"/>
      <c r="L56" s="277"/>
      <c r="M56" s="278"/>
      <c r="N56" s="277"/>
      <c r="O56" s="278"/>
      <c r="P56" s="277"/>
      <c r="Q56" s="278"/>
      <c r="R56" s="277"/>
      <c r="S56" s="278"/>
      <c r="T56" s="277"/>
      <c r="U56" s="278"/>
      <c r="V56" s="277"/>
      <c r="W56" s="278"/>
      <c r="X56" s="279"/>
      <c r="Y56" s="280"/>
      <c r="Z56" s="281"/>
    </row>
    <row r="57" spans="1:26" ht="15" x14ac:dyDescent="0.25">
      <c r="A57" s="271" t="s">
        <v>102</v>
      </c>
      <c r="B57" s="272" t="s">
        <v>776</v>
      </c>
      <c r="C57" s="282"/>
      <c r="D57" s="283"/>
      <c r="E57" s="283"/>
      <c r="F57" s="283"/>
      <c r="G57" s="283"/>
      <c r="H57" s="283"/>
      <c r="I57" s="283"/>
      <c r="J57" s="283"/>
      <c r="K57" s="283"/>
      <c r="L57" s="283"/>
      <c r="M57" s="283"/>
      <c r="N57" s="283"/>
      <c r="O57" s="283"/>
      <c r="P57" s="283"/>
      <c r="Q57" s="283"/>
      <c r="R57" s="283"/>
      <c r="S57" s="283"/>
      <c r="T57" s="283"/>
      <c r="U57" s="283"/>
      <c r="V57" s="283"/>
      <c r="W57" s="283"/>
      <c r="X57" s="284"/>
      <c r="Y57" s="285"/>
      <c r="Z57" s="286"/>
    </row>
    <row r="58" spans="1:26" s="63" customFormat="1" ht="15" x14ac:dyDescent="0.25">
      <c r="A58" s="273" t="s">
        <v>103</v>
      </c>
      <c r="B58" s="192" t="s">
        <v>777</v>
      </c>
      <c r="C58" s="77"/>
      <c r="D58" s="61"/>
      <c r="E58" s="77"/>
      <c r="F58" s="61"/>
      <c r="G58" s="77"/>
      <c r="H58" s="61"/>
      <c r="I58" s="77"/>
      <c r="J58" s="61"/>
      <c r="K58" s="77"/>
      <c r="L58" s="61"/>
      <c r="M58" s="77"/>
      <c r="N58" s="61"/>
      <c r="O58" s="77"/>
      <c r="P58" s="61"/>
      <c r="Q58" s="77"/>
      <c r="R58" s="61"/>
      <c r="S58" s="77"/>
      <c r="T58" s="61"/>
      <c r="U58" s="77"/>
      <c r="V58" s="61"/>
      <c r="W58" s="77"/>
      <c r="X58" s="62"/>
      <c r="Y58" s="60"/>
      <c r="Z58" s="59"/>
    </row>
    <row r="59" spans="1:26" s="63" customFormat="1" ht="15" x14ac:dyDescent="0.25">
      <c r="A59" s="273" t="s">
        <v>104</v>
      </c>
      <c r="B59" s="192" t="s">
        <v>778</v>
      </c>
      <c r="C59" s="77"/>
      <c r="D59" s="61"/>
      <c r="E59" s="77"/>
      <c r="F59" s="61"/>
      <c r="G59" s="77"/>
      <c r="H59" s="61"/>
      <c r="I59" s="77"/>
      <c r="J59" s="61"/>
      <c r="K59" s="77"/>
      <c r="L59" s="61"/>
      <c r="M59" s="77"/>
      <c r="N59" s="61"/>
      <c r="O59" s="77"/>
      <c r="P59" s="61"/>
      <c r="Q59" s="77"/>
      <c r="R59" s="61"/>
      <c r="S59" s="77"/>
      <c r="T59" s="61"/>
      <c r="U59" s="77"/>
      <c r="V59" s="61"/>
      <c r="W59" s="77"/>
      <c r="X59" s="62"/>
      <c r="Y59" s="60"/>
      <c r="Z59" s="59"/>
    </row>
    <row r="60" spans="1:26" ht="15" x14ac:dyDescent="0.25">
      <c r="A60" s="274" t="s">
        <v>106</v>
      </c>
      <c r="B60" s="188" t="s">
        <v>779</v>
      </c>
      <c r="C60" s="221"/>
      <c r="D60" s="222"/>
      <c r="E60" s="221"/>
      <c r="F60" s="222"/>
      <c r="G60" s="221"/>
      <c r="H60" s="216"/>
      <c r="I60" s="221"/>
      <c r="J60" s="216"/>
      <c r="K60" s="221"/>
      <c r="L60" s="216"/>
      <c r="M60" s="221"/>
      <c r="N60" s="216"/>
      <c r="O60" s="221"/>
      <c r="P60" s="216"/>
      <c r="Q60" s="221"/>
      <c r="R60" s="216"/>
      <c r="S60" s="221"/>
      <c r="T60" s="216"/>
      <c r="U60" s="221"/>
      <c r="V60" s="216"/>
      <c r="W60" s="221"/>
      <c r="X60" s="217"/>
      <c r="Y60" s="223"/>
      <c r="Z60" s="67"/>
    </row>
    <row r="61" spans="1:26" s="63" customFormat="1" ht="15" x14ac:dyDescent="0.25">
      <c r="A61" s="273" t="s">
        <v>108</v>
      </c>
      <c r="B61" s="192" t="s">
        <v>780</v>
      </c>
      <c r="C61" s="77"/>
      <c r="D61" s="61"/>
      <c r="E61" s="77"/>
      <c r="F61" s="61"/>
      <c r="G61" s="77"/>
      <c r="H61" s="61"/>
      <c r="I61" s="77"/>
      <c r="J61" s="61"/>
      <c r="K61" s="77"/>
      <c r="L61" s="61"/>
      <c r="M61" s="77"/>
      <c r="N61" s="61"/>
      <c r="O61" s="77"/>
      <c r="P61" s="61"/>
      <c r="Q61" s="77"/>
      <c r="R61" s="61"/>
      <c r="S61" s="77"/>
      <c r="T61" s="61"/>
      <c r="U61" s="77"/>
      <c r="V61" s="61"/>
      <c r="W61" s="77"/>
      <c r="X61" s="62"/>
      <c r="Y61" s="60"/>
      <c r="Z61" s="59"/>
    </row>
    <row r="62" spans="1:26" ht="15" x14ac:dyDescent="0.25">
      <c r="A62" s="274" t="s">
        <v>109</v>
      </c>
      <c r="B62" s="188" t="s">
        <v>781</v>
      </c>
      <c r="C62" s="224"/>
      <c r="D62" s="225"/>
      <c r="E62" s="224"/>
      <c r="F62" s="225"/>
      <c r="G62" s="224"/>
      <c r="H62" s="216"/>
      <c r="I62" s="224"/>
      <c r="J62" s="216"/>
      <c r="K62" s="224"/>
      <c r="L62" s="216"/>
      <c r="M62" s="224"/>
      <c r="N62" s="216"/>
      <c r="O62" s="224"/>
      <c r="P62" s="216"/>
      <c r="Q62" s="224"/>
      <c r="R62" s="216"/>
      <c r="S62" s="224"/>
      <c r="T62" s="216"/>
      <c r="U62" s="224"/>
      <c r="V62" s="216"/>
      <c r="W62" s="224"/>
      <c r="X62" s="217"/>
      <c r="Y62" s="226"/>
      <c r="Z62" s="67"/>
    </row>
    <row r="63" spans="1:26" s="63" customFormat="1" ht="15.75" thickBot="1" x14ac:dyDescent="0.3">
      <c r="A63" s="275" t="s">
        <v>108</v>
      </c>
      <c r="B63" s="194" t="s">
        <v>782</v>
      </c>
      <c r="C63" s="78"/>
      <c r="D63" s="79"/>
      <c r="E63" s="78"/>
      <c r="F63" s="79"/>
      <c r="G63" s="78"/>
      <c r="H63" s="79"/>
      <c r="I63" s="78"/>
      <c r="J63" s="79"/>
      <c r="K63" s="78"/>
      <c r="L63" s="79"/>
      <c r="M63" s="78"/>
      <c r="N63" s="79"/>
      <c r="O63" s="78"/>
      <c r="P63" s="79"/>
      <c r="Q63" s="78"/>
      <c r="R63" s="79"/>
      <c r="S63" s="78"/>
      <c r="T63" s="79"/>
      <c r="U63" s="78"/>
      <c r="V63" s="79"/>
      <c r="W63" s="78"/>
      <c r="X63" s="80"/>
      <c r="Y63" s="81"/>
      <c r="Z63" s="82"/>
    </row>
    <row r="64" spans="1:26" s="51" customFormat="1" ht="15" x14ac:dyDescent="0.25">
      <c r="A64" s="83" t="s">
        <v>111</v>
      </c>
      <c r="B64" s="195" t="s">
        <v>783</v>
      </c>
      <c r="C64" s="227"/>
      <c r="D64" s="228"/>
      <c r="E64" s="228"/>
      <c r="F64" s="228"/>
      <c r="G64" s="228"/>
      <c r="H64" s="228"/>
      <c r="I64" s="228"/>
      <c r="J64" s="228"/>
      <c r="K64" s="228"/>
      <c r="L64" s="228"/>
      <c r="M64" s="228"/>
      <c r="N64" s="228"/>
      <c r="O64" s="228"/>
      <c r="P64" s="228"/>
      <c r="Q64" s="228"/>
      <c r="R64" s="228"/>
      <c r="S64" s="228"/>
      <c r="T64" s="228"/>
      <c r="U64" s="228"/>
      <c r="V64" s="228"/>
      <c r="W64" s="228"/>
      <c r="X64" s="229"/>
      <c r="Y64" s="230"/>
      <c r="Z64" s="84"/>
    </row>
    <row r="65" spans="1:26" s="51" customFormat="1" ht="15" x14ac:dyDescent="0.25">
      <c r="A65" s="83" t="s">
        <v>113</v>
      </c>
      <c r="B65" s="195" t="s">
        <v>784</v>
      </c>
      <c r="C65" s="287"/>
      <c r="D65" s="232"/>
      <c r="E65" s="85"/>
      <c r="F65" s="232"/>
      <c r="G65" s="85"/>
      <c r="H65" s="232"/>
      <c r="I65" s="85"/>
      <c r="J65" s="232"/>
      <c r="K65" s="85"/>
      <c r="L65" s="232"/>
      <c r="M65" s="85"/>
      <c r="N65" s="232"/>
      <c r="O65" s="85"/>
      <c r="P65" s="288"/>
      <c r="Q65" s="85"/>
      <c r="R65" s="232"/>
      <c r="S65" s="85"/>
      <c r="T65" s="232"/>
      <c r="U65" s="85"/>
      <c r="V65" s="234"/>
      <c r="W65" s="85"/>
      <c r="X65" s="234"/>
      <c r="Y65" s="87"/>
      <c r="Z65" s="233"/>
    </row>
    <row r="66" spans="1:26" s="51" customFormat="1" ht="15" x14ac:dyDescent="0.25">
      <c r="A66" s="86" t="s">
        <v>115</v>
      </c>
      <c r="B66" s="196" t="s">
        <v>785</v>
      </c>
      <c r="C66" s="231"/>
      <c r="D66" s="232"/>
      <c r="E66" s="232"/>
      <c r="F66" s="232"/>
      <c r="G66" s="232"/>
      <c r="H66" s="232"/>
      <c r="I66" s="232"/>
      <c r="J66" s="232"/>
      <c r="K66" s="232"/>
      <c r="L66" s="232"/>
      <c r="M66" s="232"/>
      <c r="N66" s="232"/>
      <c r="O66" s="232"/>
      <c r="P66" s="232"/>
      <c r="Q66" s="232"/>
      <c r="R66" s="232"/>
      <c r="S66" s="232"/>
      <c r="T66" s="232"/>
      <c r="U66" s="232"/>
      <c r="V66" s="232"/>
      <c r="W66" s="232"/>
      <c r="X66" s="234"/>
      <c r="Y66" s="87"/>
      <c r="Z66" s="233"/>
    </row>
    <row r="67" spans="1:26" s="51" customFormat="1" ht="15" x14ac:dyDescent="0.25">
      <c r="A67" s="86" t="s">
        <v>117</v>
      </c>
      <c r="B67" s="196" t="s">
        <v>786</v>
      </c>
      <c r="C67" s="231"/>
      <c r="D67" s="232"/>
      <c r="E67" s="232"/>
      <c r="F67" s="232"/>
      <c r="G67" s="232"/>
      <c r="H67" s="232"/>
      <c r="I67" s="232"/>
      <c r="J67" s="232"/>
      <c r="K67" s="232"/>
      <c r="L67" s="232"/>
      <c r="M67" s="232"/>
      <c r="N67" s="232"/>
      <c r="O67" s="232"/>
      <c r="P67" s="232"/>
      <c r="Q67" s="232"/>
      <c r="R67" s="232"/>
      <c r="S67" s="232"/>
      <c r="T67" s="232"/>
      <c r="U67" s="232"/>
      <c r="V67" s="232"/>
      <c r="W67" s="232"/>
      <c r="X67" s="234"/>
      <c r="Y67" s="87"/>
      <c r="Z67" s="233"/>
    </row>
    <row r="68" spans="1:26" s="51" customFormat="1" ht="15.75" thickBot="1" x14ac:dyDescent="0.3">
      <c r="A68" s="88" t="s">
        <v>119</v>
      </c>
      <c r="B68" s="197" t="s">
        <v>787</v>
      </c>
      <c r="C68" s="235"/>
      <c r="D68" s="236"/>
      <c r="E68" s="236"/>
      <c r="F68" s="236"/>
      <c r="G68" s="236"/>
      <c r="H68" s="236"/>
      <c r="I68" s="236"/>
      <c r="J68" s="236"/>
      <c r="K68" s="236"/>
      <c r="L68" s="236"/>
      <c r="M68" s="236"/>
      <c r="N68" s="236"/>
      <c r="O68" s="236"/>
      <c r="P68" s="236"/>
      <c r="Q68" s="236"/>
      <c r="R68" s="236"/>
      <c r="S68" s="236"/>
      <c r="T68" s="236"/>
      <c r="U68" s="236"/>
      <c r="V68" s="236"/>
      <c r="W68" s="236"/>
      <c r="X68" s="237"/>
      <c r="Y68" s="289"/>
      <c r="Z68" s="290"/>
    </row>
    <row r="71" spans="1:26" x14ac:dyDescent="0.2">
      <c r="C71" s="90"/>
    </row>
    <row r="72" spans="1:26" x14ac:dyDescent="0.2">
      <c r="C72" s="90"/>
    </row>
  </sheetData>
  <sheetProtection algorithmName="SHA-512" hashValue="GOdTRm85JDqhXZtd7ffcgTjqAq3WZywPxvEVsVk/qN29LCJ4H/NeqSSUh+sbAY+LA/dwIFQQQbDLLcSCD15njA==" saltValue="JOlrvTvsc8aap24gtsdzkw==" spinCount="100000" sheet="1" formatCells="0" formatColumns="0" formatRows="0" selectLockedCells="1"/>
  <mergeCells count="14">
    <mergeCell ref="W1:X1"/>
    <mergeCell ref="Y1:Z1"/>
    <mergeCell ref="K1:L1"/>
    <mergeCell ref="M1:N1"/>
    <mergeCell ref="O1:P1"/>
    <mergeCell ref="Q1:R1"/>
    <mergeCell ref="S1:T1"/>
    <mergeCell ref="U1:V1"/>
    <mergeCell ref="I1:J1"/>
    <mergeCell ref="C1:D1"/>
    <mergeCell ref="E1:F1"/>
    <mergeCell ref="G1:H1"/>
    <mergeCell ref="A1:A3"/>
    <mergeCell ref="B1:B3"/>
  </mergeCells>
  <printOptions horizontalCentered="1" verticalCentered="1"/>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3"/>
  <sheetViews>
    <sheetView showGridLines="0" zoomScaleNormal="100" workbookViewId="0">
      <selection activeCell="D10" sqref="D10"/>
    </sheetView>
  </sheetViews>
  <sheetFormatPr defaultColWidth="8.85546875" defaultRowHeight="12.75" x14ac:dyDescent="0.2"/>
  <cols>
    <col min="1" max="1" width="83.42578125" style="13" bestFit="1" customWidth="1"/>
    <col min="2" max="2" width="12.5703125" style="13" customWidth="1"/>
    <col min="3" max="3" width="5.5703125" style="89" customWidth="1"/>
    <col min="4" max="5" width="15.5703125" style="13" customWidth="1"/>
    <col min="6" max="23" width="10.5703125" style="13" customWidth="1"/>
    <col min="24" max="16384" width="8.85546875" style="13"/>
  </cols>
  <sheetData>
    <row r="1" spans="1:5" s="14" customFormat="1" ht="45" customHeight="1" x14ac:dyDescent="0.25">
      <c r="A1" s="342" t="s">
        <v>120</v>
      </c>
      <c r="B1" s="343"/>
      <c r="C1" s="334" t="s">
        <v>0</v>
      </c>
      <c r="D1" s="340" t="s">
        <v>32</v>
      </c>
      <c r="E1" s="341"/>
    </row>
    <row r="2" spans="1:5" s="14" customFormat="1" ht="15" customHeight="1" thickBot="1" x14ac:dyDescent="0.3">
      <c r="A2" s="344"/>
      <c r="B2" s="345"/>
      <c r="C2" s="335"/>
      <c r="D2" s="91" t="s">
        <v>123</v>
      </c>
      <c r="E2" s="92" t="s">
        <v>124</v>
      </c>
    </row>
    <row r="3" spans="1:5" s="14" customFormat="1" ht="15" customHeight="1" thickBot="1" x14ac:dyDescent="0.3">
      <c r="A3" s="346"/>
      <c r="B3" s="347"/>
      <c r="C3" s="335"/>
      <c r="D3" s="198" t="s">
        <v>121</v>
      </c>
      <c r="E3" s="199" t="s">
        <v>122</v>
      </c>
    </row>
    <row r="4" spans="1:5" s="32" customFormat="1" ht="14.45" customHeight="1" thickBot="1" x14ac:dyDescent="0.3">
      <c r="A4" s="180" t="s">
        <v>125</v>
      </c>
      <c r="B4" s="309" t="s">
        <v>1031</v>
      </c>
      <c r="C4" s="26" t="s">
        <v>17</v>
      </c>
      <c r="D4" s="206"/>
      <c r="E4" s="207"/>
    </row>
    <row r="5" spans="1:5" s="32" customFormat="1" ht="14.45" customHeight="1" thickBot="1" x14ac:dyDescent="0.3">
      <c r="A5" s="200" t="s">
        <v>126</v>
      </c>
      <c r="B5" s="310"/>
      <c r="C5" s="242"/>
      <c r="D5" s="241"/>
      <c r="E5" s="242"/>
    </row>
    <row r="6" spans="1:5" ht="15.75" thickBot="1" x14ac:dyDescent="0.3">
      <c r="A6" s="177" t="s">
        <v>127</v>
      </c>
      <c r="B6" s="309" t="s">
        <v>1031</v>
      </c>
      <c r="C6" s="93" t="s">
        <v>82</v>
      </c>
      <c r="D6" s="204"/>
      <c r="E6" s="205"/>
    </row>
    <row r="7" spans="1:5" ht="15.75" thickBot="1" x14ac:dyDescent="0.3">
      <c r="A7" s="177" t="s">
        <v>128</v>
      </c>
      <c r="B7" s="309" t="s">
        <v>1031</v>
      </c>
      <c r="C7" s="93" t="s">
        <v>89</v>
      </c>
      <c r="D7" s="204"/>
      <c r="E7" s="205"/>
    </row>
    <row r="8" spans="1:5" ht="15.75" thickBot="1" x14ac:dyDescent="0.3">
      <c r="A8" s="177" t="s">
        <v>129</v>
      </c>
      <c r="B8" s="309" t="s">
        <v>1032</v>
      </c>
      <c r="C8" s="93" t="s">
        <v>92</v>
      </c>
      <c r="D8" s="204"/>
      <c r="E8" s="205"/>
    </row>
    <row r="9" spans="1:5" ht="15.75" thickBot="1" x14ac:dyDescent="0.3">
      <c r="A9" s="178" t="s">
        <v>130</v>
      </c>
      <c r="B9" s="309" t="s">
        <v>1032</v>
      </c>
      <c r="C9" s="94" t="s">
        <v>95</v>
      </c>
      <c r="D9" s="95"/>
      <c r="E9" s="96"/>
    </row>
    <row r="10" spans="1:5" ht="15.75" thickBot="1" x14ac:dyDescent="0.3">
      <c r="A10" s="179" t="s">
        <v>131</v>
      </c>
      <c r="B10" s="309" t="s">
        <v>1032</v>
      </c>
      <c r="C10" s="94" t="s">
        <v>98</v>
      </c>
      <c r="D10" s="97"/>
      <c r="E10" s="98"/>
    </row>
    <row r="11" spans="1:5" s="51" customFormat="1" ht="15.75" thickBot="1" x14ac:dyDescent="0.3">
      <c r="A11" s="201" t="s">
        <v>132</v>
      </c>
      <c r="B11" s="311"/>
      <c r="C11" s="247"/>
      <c r="D11" s="239"/>
      <c r="E11" s="240"/>
    </row>
    <row r="12" spans="1:5" ht="15.75" thickBot="1" x14ac:dyDescent="0.3">
      <c r="A12" s="248" t="s">
        <v>133</v>
      </c>
      <c r="B12" s="309" t="s">
        <v>1032</v>
      </c>
      <c r="C12" s="38" t="s">
        <v>105</v>
      </c>
      <c r="D12" s="100"/>
      <c r="E12" s="101"/>
    </row>
    <row r="13" spans="1:5" ht="15.75" thickBot="1" x14ac:dyDescent="0.3">
      <c r="A13" s="248" t="s">
        <v>134</v>
      </c>
      <c r="B13" s="309" t="s">
        <v>1032</v>
      </c>
      <c r="C13" s="70" t="s">
        <v>135</v>
      </c>
      <c r="D13" s="95"/>
      <c r="E13" s="96"/>
    </row>
    <row r="14" spans="1:5" ht="15.75" thickBot="1" x14ac:dyDescent="0.3">
      <c r="A14" s="249" t="s">
        <v>136</v>
      </c>
      <c r="B14" s="309" t="s">
        <v>1031</v>
      </c>
      <c r="C14" s="44" t="s">
        <v>728</v>
      </c>
      <c r="D14" s="97"/>
      <c r="E14" s="98"/>
    </row>
    <row r="15" spans="1:5" s="51" customFormat="1" ht="15.75" thickBot="1" x14ac:dyDescent="0.3">
      <c r="A15" s="201" t="s">
        <v>729</v>
      </c>
      <c r="B15" s="309" t="s">
        <v>1031</v>
      </c>
      <c r="C15" s="99" t="s">
        <v>110</v>
      </c>
      <c r="D15" s="250"/>
      <c r="E15" s="251"/>
    </row>
    <row r="16" spans="1:5" ht="15.75" thickBot="1" x14ac:dyDescent="0.3">
      <c r="A16" s="252" t="s">
        <v>730</v>
      </c>
      <c r="B16" s="309" t="s">
        <v>1031</v>
      </c>
      <c r="C16" s="202" t="s">
        <v>112</v>
      </c>
      <c r="D16" s="253"/>
      <c r="E16" s="254"/>
    </row>
    <row r="17" spans="1:5" ht="15.75" thickBot="1" x14ac:dyDescent="0.3">
      <c r="A17" s="255" t="s">
        <v>731</v>
      </c>
      <c r="B17" s="309" t="s">
        <v>1031</v>
      </c>
      <c r="C17" s="102" t="s">
        <v>114</v>
      </c>
      <c r="D17" s="256"/>
      <c r="E17" s="257"/>
    </row>
    <row r="18" spans="1:5" ht="15.75" thickBot="1" x14ac:dyDescent="0.3">
      <c r="A18" s="255" t="s">
        <v>732</v>
      </c>
      <c r="B18" s="309" t="s">
        <v>1031</v>
      </c>
      <c r="C18" s="102" t="s">
        <v>733</v>
      </c>
      <c r="D18" s="256"/>
      <c r="E18" s="257"/>
    </row>
    <row r="19" spans="1:5" ht="15.75" thickBot="1" x14ac:dyDescent="0.3">
      <c r="A19" s="255" t="s">
        <v>734</v>
      </c>
      <c r="B19" s="309" t="s">
        <v>1031</v>
      </c>
      <c r="C19" s="102" t="s">
        <v>735</v>
      </c>
      <c r="D19" s="256"/>
      <c r="E19" s="257"/>
    </row>
    <row r="20" spans="1:5" ht="15.75" thickBot="1" x14ac:dyDescent="0.3">
      <c r="A20" s="258" t="s">
        <v>736</v>
      </c>
      <c r="B20" s="309" t="s">
        <v>1031</v>
      </c>
      <c r="C20" s="203" t="s">
        <v>116</v>
      </c>
      <c r="D20" s="259"/>
      <c r="E20" s="260"/>
    </row>
    <row r="21" spans="1:5" x14ac:dyDescent="0.2">
      <c r="D21" s="51"/>
      <c r="E21" s="51"/>
    </row>
    <row r="22" spans="1:5" x14ac:dyDescent="0.2">
      <c r="D22" s="51"/>
      <c r="E22" s="51"/>
    </row>
    <row r="23" spans="1:5" x14ac:dyDescent="0.2">
      <c r="D23" s="51"/>
      <c r="E23" s="51"/>
    </row>
  </sheetData>
  <sheetProtection algorithmName="SHA-512" hashValue="u0pr+NvJ/pR7IGoHFH5YHVVvxV9qi4zm2R/4wiNJs6GEgodmDiCKqbF8x2/UcjEsahwDl6GSzfPzcW82E7YCyw==" saltValue="NHQovzZAT2zUa7zqQmAxvQ==" spinCount="100000" sheet="1" formatCells="0" formatColumns="0" formatRows="0" insertColumns="0" insertRows="0" selectLockedCells="1"/>
  <mergeCells count="3">
    <mergeCell ref="C1:C3"/>
    <mergeCell ref="D1:E1"/>
    <mergeCell ref="A1:B3"/>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5"/>
  <sheetViews>
    <sheetView showGridLines="0" workbookViewId="0">
      <pane ySplit="4" topLeftCell="A5" activePane="bottomLeft" state="frozen"/>
      <selection pane="bottomLeft" activeCell="A5" sqref="A5"/>
    </sheetView>
  </sheetViews>
  <sheetFormatPr defaultRowHeight="15" x14ac:dyDescent="0.25"/>
  <cols>
    <col min="1" max="1" width="8.7109375" style="325"/>
    <col min="2" max="19" width="13.85546875" style="145" customWidth="1"/>
    <col min="20" max="16384" width="9.140625" style="145"/>
  </cols>
  <sheetData>
    <row r="1" spans="1:24" s="104" customFormat="1" ht="51" x14ac:dyDescent="0.25">
      <c r="A1" s="349" t="s">
        <v>0</v>
      </c>
      <c r="B1" s="103" t="s">
        <v>137</v>
      </c>
      <c r="C1" s="348" t="s">
        <v>138</v>
      </c>
      <c r="D1" s="348"/>
      <c r="E1" s="348"/>
      <c r="F1" s="348"/>
      <c r="G1" s="348"/>
      <c r="H1" s="348"/>
      <c r="I1" s="348"/>
      <c r="J1" s="348"/>
      <c r="K1" s="348"/>
      <c r="L1" s="348"/>
      <c r="M1" s="348"/>
      <c r="N1" s="348"/>
      <c r="O1" s="348"/>
      <c r="P1" s="348"/>
      <c r="Q1" s="348"/>
      <c r="R1" s="348"/>
      <c r="S1" s="348"/>
    </row>
    <row r="2" spans="1:24" s="112" customFormat="1" ht="89.25" x14ac:dyDescent="0.25">
      <c r="A2" s="349"/>
      <c r="B2" s="103" t="s">
        <v>155</v>
      </c>
      <c r="C2" s="108" t="s">
        <v>156</v>
      </c>
      <c r="D2" s="109" t="s">
        <v>157</v>
      </c>
      <c r="E2" s="109" t="s">
        <v>158</v>
      </c>
      <c r="F2" s="109" t="s">
        <v>159</v>
      </c>
      <c r="G2" s="109" t="s">
        <v>160</v>
      </c>
      <c r="H2" s="110" t="s">
        <v>161</v>
      </c>
      <c r="I2" s="110" t="s">
        <v>162</v>
      </c>
      <c r="J2" s="109" t="s">
        <v>163</v>
      </c>
      <c r="K2" s="111" t="s">
        <v>164</v>
      </c>
      <c r="L2" s="111" t="s">
        <v>165</v>
      </c>
      <c r="M2" s="111" t="s">
        <v>166</v>
      </c>
      <c r="N2" s="109" t="s">
        <v>167</v>
      </c>
      <c r="O2" s="109" t="s">
        <v>168</v>
      </c>
      <c r="P2" s="109" t="s">
        <v>169</v>
      </c>
      <c r="Q2" s="109" t="s">
        <v>170</v>
      </c>
      <c r="R2" s="109" t="s">
        <v>171</v>
      </c>
      <c r="S2" s="110" t="s">
        <v>172</v>
      </c>
    </row>
    <row r="3" spans="1:24" s="317" customFormat="1" x14ac:dyDescent="0.25">
      <c r="A3" s="312" t="s">
        <v>789</v>
      </c>
      <c r="B3" s="313" t="s">
        <v>316</v>
      </c>
      <c r="C3" s="313" t="s">
        <v>316</v>
      </c>
      <c r="D3" s="314" t="s">
        <v>317</v>
      </c>
      <c r="E3" s="314" t="s">
        <v>317</v>
      </c>
      <c r="F3" s="313" t="s">
        <v>316</v>
      </c>
      <c r="G3" s="313" t="s">
        <v>316</v>
      </c>
      <c r="H3" s="315" t="s">
        <v>1031</v>
      </c>
      <c r="I3" s="315" t="s">
        <v>1031</v>
      </c>
      <c r="J3" s="313" t="s">
        <v>316</v>
      </c>
      <c r="K3" s="316" t="s">
        <v>19</v>
      </c>
      <c r="L3" s="316" t="s">
        <v>19</v>
      </c>
      <c r="M3" s="316" t="s">
        <v>19</v>
      </c>
      <c r="N3" s="313" t="s">
        <v>316</v>
      </c>
      <c r="O3" s="315" t="s">
        <v>1031</v>
      </c>
      <c r="P3" s="314" t="s">
        <v>317</v>
      </c>
      <c r="Q3" s="313" t="s">
        <v>316</v>
      </c>
      <c r="R3" s="313" t="s">
        <v>316</v>
      </c>
      <c r="S3" s="315" t="s">
        <v>1031</v>
      </c>
    </row>
    <row r="4" spans="1:24" s="104" customFormat="1" ht="12.75" x14ac:dyDescent="0.25">
      <c r="A4" s="105" t="s">
        <v>121</v>
      </c>
      <c r="B4" s="210" t="s">
        <v>122</v>
      </c>
      <c r="C4" s="211" t="s">
        <v>139</v>
      </c>
      <c r="D4" s="212" t="s">
        <v>140</v>
      </c>
      <c r="E4" s="212" t="s">
        <v>141</v>
      </c>
      <c r="F4" s="212" t="s">
        <v>142</v>
      </c>
      <c r="G4" s="212" t="s">
        <v>143</v>
      </c>
      <c r="H4" s="212" t="s">
        <v>144</v>
      </c>
      <c r="I4" s="212" t="s">
        <v>145</v>
      </c>
      <c r="J4" s="212" t="s">
        <v>146</v>
      </c>
      <c r="K4" s="213" t="s">
        <v>147</v>
      </c>
      <c r="L4" s="213" t="s">
        <v>148</v>
      </c>
      <c r="M4" s="213" t="s">
        <v>149</v>
      </c>
      <c r="N4" s="212" t="s">
        <v>150</v>
      </c>
      <c r="O4" s="212" t="s">
        <v>151</v>
      </c>
      <c r="P4" s="212" t="s">
        <v>184</v>
      </c>
      <c r="Q4" s="212" t="s">
        <v>152</v>
      </c>
      <c r="R4" s="212" t="s">
        <v>153</v>
      </c>
      <c r="S4" s="212" t="s">
        <v>154</v>
      </c>
      <c r="T4" s="106"/>
      <c r="U4" s="106"/>
      <c r="V4" s="106"/>
      <c r="W4" s="106"/>
      <c r="X4" s="107"/>
    </row>
    <row r="5" spans="1:24" s="118" customFormat="1" x14ac:dyDescent="0.25">
      <c r="A5" s="113"/>
      <c r="B5" s="113"/>
      <c r="C5" s="114"/>
      <c r="D5" s="115"/>
      <c r="E5" s="115"/>
      <c r="F5" s="115"/>
      <c r="G5" s="113"/>
      <c r="H5" s="116"/>
      <c r="I5" s="116"/>
      <c r="J5" s="115"/>
      <c r="K5" s="117"/>
      <c r="L5" s="117"/>
      <c r="M5" s="117"/>
      <c r="N5" s="113"/>
      <c r="O5" s="116"/>
      <c r="P5" s="115"/>
      <c r="Q5" s="113"/>
      <c r="R5" s="113"/>
      <c r="S5" s="116"/>
    </row>
  </sheetData>
  <sheetProtection formatCells="0" formatColumns="0" formatRows="0" selectLockedCells="1"/>
  <mergeCells count="2">
    <mergeCell ref="C1:S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Lists!$I$2:$I$21</xm:f>
          </x14:formula1>
          <xm:sqref>C5</xm:sqref>
        </x14:dataValidation>
        <x14:dataValidation type="list" allowBlank="1" showInputMessage="1" showErrorMessage="1">
          <x14:formula1>
            <xm:f>Lists!$K$2:$K$4</xm:f>
          </x14:formula1>
          <xm:sqref>G5</xm:sqref>
        </x14:dataValidation>
        <x14:dataValidation type="list" allowBlank="1" showInputMessage="1" showErrorMessage="1">
          <x14:formula1>
            <xm:f>Lists!$P$2:$P$3</xm:f>
          </x14:formula1>
          <xm:sqref>N5</xm:sqref>
        </x14:dataValidation>
        <x14:dataValidation type="list" allowBlank="1" showInputMessage="1" showErrorMessage="1">
          <x14:formula1>
            <xm:f>Lists!$N$2:$N$4</xm:f>
          </x14:formula1>
          <xm:sqref>Q5</xm:sqref>
        </x14:dataValidation>
        <x14:dataValidation type="list" allowBlank="1" showInputMessage="1" showErrorMessage="1">
          <x14:formula1>
            <xm:f>Lists!$O$2:$O$9</xm:f>
          </x14:formula1>
          <xm:sqref>R5</xm:sqref>
        </x14:dataValidation>
        <x14:dataValidation type="list" operator="equal" allowBlank="1" showInputMessage="1" showErrorMessage="1">
          <x14:formula1>
            <xm:f>Lists!$X$2:$X$250</xm:f>
          </x14:formula1>
          <xm:sqref>F5</xm:sqref>
        </x14:dataValidation>
        <x14:dataValidation type="list" operator="equal" allowBlank="1" showInputMessage="1" showErrorMessage="1">
          <x14:formula1>
            <xm:f>Lists!$Y$2:$Y$171</xm:f>
          </x14:formula1>
          <xm:sqref>J5</xm:sqref>
        </x14:dataValidation>
        <x14:dataValidation type="list" allowBlank="1" showInputMessage="1" showErrorMessage="1">
          <x14:formula1>
            <xm:f>Lists!$G$2:$G$24</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
  <sheetViews>
    <sheetView showGridLines="0" workbookViewId="0">
      <pane ySplit="4" topLeftCell="A5" activePane="bottomLeft" state="frozen"/>
      <selection pane="bottomLeft" activeCell="A5" sqref="A5"/>
    </sheetView>
  </sheetViews>
  <sheetFormatPr defaultRowHeight="15" x14ac:dyDescent="0.25"/>
  <cols>
    <col min="1" max="1" width="8.7109375" style="325"/>
    <col min="2" max="3" width="13.42578125" style="145" customWidth="1"/>
    <col min="4" max="4" width="14.5703125" style="145" customWidth="1"/>
    <col min="5" max="11" width="13.42578125" style="145" customWidth="1"/>
    <col min="12" max="16384" width="9.140625" style="145"/>
  </cols>
  <sheetData>
    <row r="1" spans="1:11" s="119" customFormat="1" x14ac:dyDescent="0.25">
      <c r="A1" s="351" t="s">
        <v>0</v>
      </c>
      <c r="B1" s="350" t="s">
        <v>173</v>
      </c>
      <c r="C1" s="350"/>
      <c r="D1" s="350"/>
      <c r="E1" s="350"/>
      <c r="F1" s="350"/>
      <c r="G1" s="350"/>
      <c r="H1" s="350"/>
      <c r="I1" s="350"/>
      <c r="J1" s="350"/>
    </row>
    <row r="2" spans="1:11" s="124" customFormat="1" ht="60" x14ac:dyDescent="0.25">
      <c r="A2" s="351"/>
      <c r="B2" s="122" t="s">
        <v>156</v>
      </c>
      <c r="C2" s="123" t="s">
        <v>157</v>
      </c>
      <c r="D2" s="123" t="s">
        <v>174</v>
      </c>
      <c r="E2" s="123" t="s">
        <v>159</v>
      </c>
      <c r="F2" s="123" t="s">
        <v>175</v>
      </c>
      <c r="G2" s="123" t="s">
        <v>176</v>
      </c>
      <c r="H2" s="123" t="s">
        <v>177</v>
      </c>
      <c r="I2" s="123" t="s">
        <v>178</v>
      </c>
      <c r="J2" s="123" t="s">
        <v>179</v>
      </c>
    </row>
    <row r="3" spans="1:11" s="319" customFormat="1" x14ac:dyDescent="0.25">
      <c r="A3" s="312" t="s">
        <v>789</v>
      </c>
      <c r="B3" s="313" t="s">
        <v>316</v>
      </c>
      <c r="C3" s="314" t="s">
        <v>317</v>
      </c>
      <c r="D3" s="314" t="s">
        <v>317</v>
      </c>
      <c r="E3" s="313" t="s">
        <v>316</v>
      </c>
      <c r="F3" s="313" t="s">
        <v>316</v>
      </c>
      <c r="G3" s="318" t="s">
        <v>1031</v>
      </c>
      <c r="H3" s="313" t="s">
        <v>316</v>
      </c>
      <c r="I3" s="318" t="s">
        <v>1031</v>
      </c>
      <c r="J3" s="313" t="s">
        <v>316</v>
      </c>
    </row>
    <row r="4" spans="1:11" s="119" customFormat="1" x14ac:dyDescent="0.25">
      <c r="A4" s="120" t="s">
        <v>121</v>
      </c>
      <c r="B4" s="147" t="s">
        <v>122</v>
      </c>
      <c r="C4" s="148" t="s">
        <v>139</v>
      </c>
      <c r="D4" s="148" t="s">
        <v>140</v>
      </c>
      <c r="E4" s="148" t="s">
        <v>141</v>
      </c>
      <c r="F4" s="148" t="s">
        <v>142</v>
      </c>
      <c r="G4" s="148" t="s">
        <v>143</v>
      </c>
      <c r="H4" s="148" t="s">
        <v>144</v>
      </c>
      <c r="I4" s="148" t="s">
        <v>145</v>
      </c>
      <c r="J4" s="148" t="s">
        <v>146</v>
      </c>
      <c r="K4" s="121"/>
    </row>
    <row r="5" spans="1:11" s="128" customFormat="1" x14ac:dyDescent="0.25">
      <c r="A5" s="113"/>
      <c r="B5" s="125"/>
      <c r="C5" s="115"/>
      <c r="D5" s="115"/>
      <c r="E5" s="115"/>
      <c r="F5" s="126"/>
      <c r="G5" s="127"/>
      <c r="H5" s="127"/>
      <c r="I5" s="127"/>
      <c r="J5" s="126"/>
    </row>
  </sheetData>
  <sheetProtection formatCells="0" formatColumns="0" formatRows="0" insertColumns="0" insertRows="0" deleteColumns="0" deleteRows="0" selectLockedCells="1"/>
  <mergeCells count="2">
    <mergeCell ref="B1:J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Lists!$I$2:$I$21</xm:f>
          </x14:formula1>
          <xm:sqref>B5</xm:sqref>
        </x14:dataValidation>
        <x14:dataValidation type="list" allowBlank="1" showInputMessage="1" showErrorMessage="1">
          <x14:formula1>
            <xm:f>Lists!$U$2:$U$5</xm:f>
          </x14:formula1>
          <xm:sqref>F5</xm:sqref>
        </x14:dataValidation>
        <x14:dataValidation type="list" allowBlank="1" showInputMessage="1" showErrorMessage="1">
          <x14:formula1>
            <xm:f>Lists!$V$2:$V$3</xm:f>
          </x14:formula1>
          <xm:sqref>H5</xm:sqref>
        </x14:dataValidation>
        <x14:dataValidation type="list" allowBlank="1" showInputMessage="1" showErrorMessage="1">
          <x14:formula1>
            <xm:f>Lists!$W$2:$W$5</xm:f>
          </x14:formula1>
          <xm:sqref>J5</xm:sqref>
        </x14:dataValidation>
        <x14:dataValidation type="list" operator="equal" allowBlank="1" showInputMessage="1" showErrorMessage="1">
          <x14:formula1>
            <xm:f>Lists!$X$2:$X$250</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
  <sheetViews>
    <sheetView showGridLines="0" workbookViewId="0">
      <pane ySplit="4" topLeftCell="A5" activePane="bottomLeft" state="frozen"/>
      <selection pane="bottomLeft" activeCell="A5" sqref="A5"/>
    </sheetView>
  </sheetViews>
  <sheetFormatPr defaultRowHeight="15" x14ac:dyDescent="0.25"/>
  <cols>
    <col min="1" max="1" width="8.7109375" style="325"/>
    <col min="2" max="11" width="13.42578125" style="145" customWidth="1"/>
    <col min="12" max="16384" width="9.140625" style="145"/>
  </cols>
  <sheetData>
    <row r="1" spans="1:11" s="119" customFormat="1" x14ac:dyDescent="0.25">
      <c r="A1" s="351" t="s">
        <v>0</v>
      </c>
      <c r="B1" s="350" t="s">
        <v>180</v>
      </c>
      <c r="C1" s="352"/>
      <c r="D1" s="352"/>
      <c r="E1" s="352"/>
      <c r="F1" s="352"/>
      <c r="G1" s="352"/>
      <c r="H1" s="352"/>
      <c r="I1" s="352"/>
      <c r="J1" s="352"/>
    </row>
    <row r="2" spans="1:11" s="124" customFormat="1" ht="75" x14ac:dyDescent="0.25">
      <c r="A2" s="351"/>
      <c r="B2" s="122" t="s">
        <v>156</v>
      </c>
      <c r="C2" s="123" t="s">
        <v>157</v>
      </c>
      <c r="D2" s="123" t="s">
        <v>181</v>
      </c>
      <c r="E2" s="123" t="s">
        <v>159</v>
      </c>
      <c r="F2" s="123" t="s">
        <v>175</v>
      </c>
      <c r="G2" s="123" t="s">
        <v>176</v>
      </c>
      <c r="H2" s="123" t="s">
        <v>177</v>
      </c>
      <c r="I2" s="123" t="s">
        <v>182</v>
      </c>
      <c r="J2" s="123" t="s">
        <v>179</v>
      </c>
    </row>
    <row r="3" spans="1:11" s="319" customFormat="1" x14ac:dyDescent="0.25">
      <c r="A3" s="312" t="s">
        <v>789</v>
      </c>
      <c r="B3" s="313" t="s">
        <v>316</v>
      </c>
      <c r="C3" s="314" t="s">
        <v>317</v>
      </c>
      <c r="D3" s="314" t="s">
        <v>317</v>
      </c>
      <c r="E3" s="313" t="s">
        <v>316</v>
      </c>
      <c r="F3" s="313" t="s">
        <v>316</v>
      </c>
      <c r="G3" s="318" t="s">
        <v>1031</v>
      </c>
      <c r="H3" s="313" t="s">
        <v>316</v>
      </c>
      <c r="I3" s="318" t="s">
        <v>1031</v>
      </c>
      <c r="J3" s="313" t="s">
        <v>316</v>
      </c>
    </row>
    <row r="4" spans="1:11" s="119" customFormat="1" x14ac:dyDescent="0.25">
      <c r="A4" s="120" t="s">
        <v>121</v>
      </c>
      <c r="B4" s="147" t="s">
        <v>122</v>
      </c>
      <c r="C4" s="148" t="s">
        <v>139</v>
      </c>
      <c r="D4" s="148" t="s">
        <v>140</v>
      </c>
      <c r="E4" s="148" t="s">
        <v>141</v>
      </c>
      <c r="F4" s="148" t="s">
        <v>142</v>
      </c>
      <c r="G4" s="148" t="s">
        <v>143</v>
      </c>
      <c r="H4" s="148" t="s">
        <v>144</v>
      </c>
      <c r="I4" s="148" t="s">
        <v>145</v>
      </c>
      <c r="J4" s="148" t="s">
        <v>146</v>
      </c>
      <c r="K4" s="121"/>
    </row>
    <row r="5" spans="1:11" s="128" customFormat="1" x14ac:dyDescent="0.25">
      <c r="A5" s="113"/>
      <c r="B5" s="125"/>
      <c r="C5" s="115"/>
      <c r="D5" s="115"/>
      <c r="E5" s="115"/>
      <c r="F5" s="126"/>
      <c r="G5" s="127"/>
      <c r="H5" s="127"/>
      <c r="I5" s="127"/>
      <c r="J5" s="126"/>
    </row>
  </sheetData>
  <sheetProtection formatCells="0" formatColumns="0" formatRows="0" selectLockedCells="1"/>
  <mergeCells count="2">
    <mergeCell ref="B1:J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Lists!$I$2:$I$21</xm:f>
          </x14:formula1>
          <xm:sqref>B5</xm:sqref>
        </x14:dataValidation>
        <x14:dataValidation type="list" allowBlank="1" showInputMessage="1" showErrorMessage="1">
          <x14:formula1>
            <xm:f>Lists!$U$2:$U$5</xm:f>
          </x14:formula1>
          <xm:sqref>F5</xm:sqref>
        </x14:dataValidation>
        <x14:dataValidation type="list" allowBlank="1" showInputMessage="1" showErrorMessage="1">
          <x14:formula1>
            <xm:f>Lists!$V$2:$V$3</xm:f>
          </x14:formula1>
          <xm:sqref>H5</xm:sqref>
        </x14:dataValidation>
        <x14:dataValidation type="list" allowBlank="1" showInputMessage="1" showErrorMessage="1">
          <x14:formula1>
            <xm:f>Lists!$W$2:$W$5</xm:f>
          </x14:formula1>
          <xm:sqref>J5</xm:sqref>
        </x14:dataValidation>
        <x14:dataValidation type="list" operator="equal" allowBlank="1" showInputMessage="1" showErrorMessage="1">
          <x14:formula1>
            <xm:f>Lists!$X$2:$X$250</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5"/>
  <sheetViews>
    <sheetView showGridLines="0" workbookViewId="0">
      <pane ySplit="4" topLeftCell="A5" activePane="bottomLeft" state="frozen"/>
      <selection pane="bottomLeft" activeCell="A5" sqref="A5"/>
    </sheetView>
  </sheetViews>
  <sheetFormatPr defaultRowHeight="15" x14ac:dyDescent="0.25"/>
  <cols>
    <col min="1" max="1" width="8.7109375" style="325"/>
    <col min="2" max="32" width="13.42578125" style="145" customWidth="1"/>
    <col min="33" max="16384" width="9.140625" style="145"/>
  </cols>
  <sheetData>
    <row r="1" spans="1:32" s="129" customFormat="1" ht="15" customHeight="1" x14ac:dyDescent="0.25">
      <c r="A1" s="351" t="s">
        <v>0</v>
      </c>
      <c r="B1" s="353" t="s">
        <v>137</v>
      </c>
      <c r="C1" s="353"/>
      <c r="D1" s="354" t="s">
        <v>183</v>
      </c>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row>
    <row r="2" spans="1:32" s="141" customFormat="1" ht="105" x14ac:dyDescent="0.25">
      <c r="A2" s="351"/>
      <c r="B2" s="175" t="s">
        <v>155</v>
      </c>
      <c r="C2" s="175" t="s">
        <v>196</v>
      </c>
      <c r="D2" s="122" t="s">
        <v>156</v>
      </c>
      <c r="E2" s="136" t="s">
        <v>197</v>
      </c>
      <c r="F2" s="136" t="s">
        <v>198</v>
      </c>
      <c r="G2" s="136" t="s">
        <v>159</v>
      </c>
      <c r="H2" s="136" t="s">
        <v>199</v>
      </c>
      <c r="I2" s="136" t="s">
        <v>163</v>
      </c>
      <c r="J2" s="137" t="s">
        <v>200</v>
      </c>
      <c r="K2" s="137" t="s">
        <v>161</v>
      </c>
      <c r="L2" s="137" t="s">
        <v>162</v>
      </c>
      <c r="M2" s="136" t="s">
        <v>201</v>
      </c>
      <c r="N2" s="138" t="s">
        <v>318</v>
      </c>
      <c r="O2" s="139" t="s">
        <v>164</v>
      </c>
      <c r="P2" s="139" t="s">
        <v>165</v>
      </c>
      <c r="Q2" s="139" t="s">
        <v>166</v>
      </c>
      <c r="R2" s="136" t="s">
        <v>202</v>
      </c>
      <c r="S2" s="136" t="s">
        <v>203</v>
      </c>
      <c r="T2" s="136" t="s">
        <v>204</v>
      </c>
      <c r="U2" s="136" t="s">
        <v>1030</v>
      </c>
      <c r="V2" s="136" t="s">
        <v>205</v>
      </c>
      <c r="W2" s="136" t="s">
        <v>206</v>
      </c>
      <c r="X2" s="136" t="s">
        <v>207</v>
      </c>
      <c r="Y2" s="136" t="s">
        <v>208</v>
      </c>
      <c r="Z2" s="136" t="s">
        <v>167</v>
      </c>
      <c r="AA2" s="109" t="s">
        <v>168</v>
      </c>
      <c r="AB2" s="136" t="s">
        <v>169</v>
      </c>
      <c r="AC2" s="137" t="s">
        <v>209</v>
      </c>
      <c r="AD2" s="136" t="s">
        <v>170</v>
      </c>
      <c r="AE2" s="136" t="s">
        <v>171</v>
      </c>
      <c r="AF2" s="140" t="s">
        <v>172</v>
      </c>
    </row>
    <row r="3" spans="1:32" s="321" customFormat="1" x14ac:dyDescent="0.25">
      <c r="A3" s="312" t="s">
        <v>789</v>
      </c>
      <c r="B3" s="313" t="s">
        <v>316</v>
      </c>
      <c r="C3" s="313" t="s">
        <v>316</v>
      </c>
      <c r="D3" s="313" t="s">
        <v>316</v>
      </c>
      <c r="E3" s="316" t="s">
        <v>210</v>
      </c>
      <c r="F3" s="313" t="s">
        <v>316</v>
      </c>
      <c r="G3" s="313" t="s">
        <v>316</v>
      </c>
      <c r="H3" s="313" t="s">
        <v>316</v>
      </c>
      <c r="I3" s="313" t="s">
        <v>316</v>
      </c>
      <c r="J3" s="315" t="s">
        <v>1031</v>
      </c>
      <c r="K3" s="315" t="s">
        <v>1031</v>
      </c>
      <c r="L3" s="315" t="s">
        <v>1031</v>
      </c>
      <c r="M3" s="313" t="s">
        <v>316</v>
      </c>
      <c r="N3" s="315" t="s">
        <v>1032</v>
      </c>
      <c r="O3" s="320" t="s">
        <v>19</v>
      </c>
      <c r="P3" s="320" t="s">
        <v>19</v>
      </c>
      <c r="Q3" s="320" t="s">
        <v>19</v>
      </c>
      <c r="R3" s="313" t="s">
        <v>316</v>
      </c>
      <c r="S3" s="314" t="s">
        <v>317</v>
      </c>
      <c r="T3" s="314" t="s">
        <v>317</v>
      </c>
      <c r="U3" s="314" t="s">
        <v>317</v>
      </c>
      <c r="V3" s="314" t="s">
        <v>317</v>
      </c>
      <c r="W3" s="314" t="s">
        <v>317</v>
      </c>
      <c r="X3" s="314" t="s">
        <v>317</v>
      </c>
      <c r="Y3" s="314" t="s">
        <v>317</v>
      </c>
      <c r="Z3" s="313" t="s">
        <v>316</v>
      </c>
      <c r="AA3" s="315" t="s">
        <v>1031</v>
      </c>
      <c r="AB3" s="314" t="s">
        <v>317</v>
      </c>
      <c r="AC3" s="315" t="s">
        <v>1031</v>
      </c>
      <c r="AD3" s="313" t="s">
        <v>316</v>
      </c>
      <c r="AE3" s="313" t="s">
        <v>316</v>
      </c>
      <c r="AF3" s="315" t="s">
        <v>1031</v>
      </c>
    </row>
    <row r="4" spans="1:32" s="129" customFormat="1" x14ac:dyDescent="0.25">
      <c r="A4" s="120" t="s">
        <v>121</v>
      </c>
      <c r="B4" s="130" t="s">
        <v>122</v>
      </c>
      <c r="C4" s="130" t="s">
        <v>139</v>
      </c>
      <c r="D4" s="131" t="s">
        <v>140</v>
      </c>
      <c r="E4" s="132" t="s">
        <v>141</v>
      </c>
      <c r="F4" s="132" t="s">
        <v>142</v>
      </c>
      <c r="G4" s="132" t="s">
        <v>143</v>
      </c>
      <c r="H4" s="132" t="s">
        <v>144</v>
      </c>
      <c r="I4" s="132" t="s">
        <v>145</v>
      </c>
      <c r="J4" s="132" t="s">
        <v>146</v>
      </c>
      <c r="K4" s="132" t="s">
        <v>147</v>
      </c>
      <c r="L4" s="132" t="s">
        <v>148</v>
      </c>
      <c r="M4" s="132" t="s">
        <v>149</v>
      </c>
      <c r="N4" s="133" t="s">
        <v>150</v>
      </c>
      <c r="O4" s="134" t="s">
        <v>151</v>
      </c>
      <c r="P4" s="134" t="s">
        <v>184</v>
      </c>
      <c r="Q4" s="134" t="s">
        <v>152</v>
      </c>
      <c r="R4" s="132" t="s">
        <v>153</v>
      </c>
      <c r="S4" s="132" t="s">
        <v>154</v>
      </c>
      <c r="T4" s="132" t="s">
        <v>185</v>
      </c>
      <c r="U4" s="132" t="s">
        <v>186</v>
      </c>
      <c r="V4" s="132" t="s">
        <v>187</v>
      </c>
      <c r="W4" s="132" t="s">
        <v>188</v>
      </c>
      <c r="X4" s="132" t="s">
        <v>189</v>
      </c>
      <c r="Y4" s="132" t="s">
        <v>190</v>
      </c>
      <c r="Z4" s="132" t="s">
        <v>191</v>
      </c>
      <c r="AA4" s="132" t="s">
        <v>192</v>
      </c>
      <c r="AB4" s="132" t="s">
        <v>193</v>
      </c>
      <c r="AC4" s="132" t="s">
        <v>194</v>
      </c>
      <c r="AD4" s="132" t="s">
        <v>195</v>
      </c>
      <c r="AE4" s="132" t="s">
        <v>790</v>
      </c>
      <c r="AF4" s="135" t="s">
        <v>791</v>
      </c>
    </row>
    <row r="5" spans="1:32" x14ac:dyDescent="0.25">
      <c r="A5" s="113"/>
      <c r="B5" s="113"/>
      <c r="C5" s="113"/>
      <c r="D5" s="114"/>
      <c r="E5" s="115"/>
      <c r="F5" s="113"/>
      <c r="G5" s="115"/>
      <c r="H5" s="113"/>
      <c r="I5" s="115"/>
      <c r="J5" s="116"/>
      <c r="K5" s="116"/>
      <c r="L5" s="116"/>
      <c r="M5" s="113"/>
      <c r="N5" s="146"/>
      <c r="O5" s="142"/>
      <c r="P5" s="142"/>
      <c r="Q5" s="142"/>
      <c r="R5" s="113"/>
      <c r="S5" s="115"/>
      <c r="T5" s="115"/>
      <c r="U5" s="115"/>
      <c r="V5" s="143"/>
      <c r="W5" s="115"/>
      <c r="X5" s="115"/>
      <c r="Y5" s="144"/>
      <c r="Z5" s="144"/>
      <c r="AA5" s="116"/>
      <c r="AB5" s="115"/>
      <c r="AC5" s="116"/>
      <c r="AD5" s="113"/>
      <c r="AE5" s="113"/>
      <c r="AF5" s="116"/>
    </row>
  </sheetData>
  <sheetProtection formatCells="0" formatColumns="0" formatRows="0" selectLockedCells="1"/>
  <mergeCells count="3">
    <mergeCell ref="B1:C1"/>
    <mergeCell ref="D1:AF1"/>
    <mergeCell ref="A1:A2"/>
  </mergeCells>
  <dataValidations count="2">
    <dataValidation operator="equal" allowBlank="1" showInputMessage="1" showErrorMessage="1" sqref="E5 E3"/>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Lists!$I$2:$I$21</xm:f>
          </x14:formula1>
          <xm:sqref>D5</xm:sqref>
        </x14:dataValidation>
        <x14:dataValidation type="list" allowBlank="1" showInputMessage="1" showErrorMessage="1">
          <x14:formula1>
            <xm:f>Lists!$J$2:$J$8</xm:f>
          </x14:formula1>
          <xm:sqref>F5</xm:sqref>
        </x14:dataValidation>
        <x14:dataValidation type="list" allowBlank="1" showInputMessage="1" showErrorMessage="1">
          <x14:formula1>
            <xm:f>Lists!$K$2:$K$4</xm:f>
          </x14:formula1>
          <xm:sqref>H5</xm:sqref>
        </x14:dataValidation>
        <x14:dataValidation type="list" allowBlank="1" showInputMessage="1" showErrorMessage="1">
          <x14:formula1>
            <xm:f>Lists!$L$2:$L$4</xm:f>
          </x14:formula1>
          <xm:sqref>M5</xm:sqref>
        </x14:dataValidation>
        <x14:dataValidation type="list" allowBlank="1" showInputMessage="1" showErrorMessage="1">
          <x14:formula1>
            <xm:f>Lists!$M$2:$M$3</xm:f>
          </x14:formula1>
          <xm:sqref>R5</xm:sqref>
        </x14:dataValidation>
        <x14:dataValidation type="list" allowBlank="1" showInputMessage="1" showErrorMessage="1">
          <x14:formula1>
            <xm:f>Lists!$P$2:$P$3</xm:f>
          </x14:formula1>
          <xm:sqref>Z5</xm:sqref>
        </x14:dataValidation>
        <x14:dataValidation type="list" allowBlank="1" showInputMessage="1" showErrorMessage="1">
          <x14:formula1>
            <xm:f>Lists!$N$2:$N$4</xm:f>
          </x14:formula1>
          <xm:sqref>AD5</xm:sqref>
        </x14:dataValidation>
        <x14:dataValidation type="list" allowBlank="1" showInputMessage="1" showErrorMessage="1">
          <x14:formula1>
            <xm:f>Lists!$O$2:$O$9</xm:f>
          </x14:formula1>
          <xm:sqref>AE5</xm:sqref>
        </x14:dataValidation>
        <x14:dataValidation type="list" allowBlank="1" showErrorMessage="1">
          <x14:formula1>
            <xm:f>Lists!$H$2:$H$12</xm:f>
          </x14:formula1>
          <xm:sqref>C5</xm:sqref>
        </x14:dataValidation>
        <x14:dataValidation type="list" operator="equal" allowBlank="1" showInputMessage="1" showErrorMessage="1">
          <x14:formula1>
            <xm:f>Lists!$X$2:$X$250</xm:f>
          </x14:formula1>
          <xm:sqref>G5</xm:sqref>
        </x14:dataValidation>
        <x14:dataValidation type="list" operator="equal" allowBlank="1" showInputMessage="1" showErrorMessage="1">
          <x14:formula1>
            <xm:f>Lists!$Y$2:$Y$171</xm:f>
          </x14:formula1>
          <xm:sqref>I5</xm:sqref>
        </x14:dataValidation>
        <x14:dataValidation type="list" allowBlank="1" showInputMessage="1" showErrorMessage="1">
          <x14:formula1>
            <xm:f>Lists!$G$2:$G$24</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5"/>
  <sheetViews>
    <sheetView showGridLines="0" workbookViewId="0">
      <pane ySplit="4" topLeftCell="A5" activePane="bottomLeft" state="frozen"/>
      <selection pane="bottomLeft" activeCell="A5" sqref="A5"/>
    </sheetView>
  </sheetViews>
  <sheetFormatPr defaultRowHeight="15" x14ac:dyDescent="0.25"/>
  <cols>
    <col min="1" max="1" width="8.7109375" style="325"/>
    <col min="2" max="2" width="19.140625" style="145" customWidth="1"/>
    <col min="3" max="14" width="13.42578125" style="145" customWidth="1"/>
    <col min="15" max="16384" width="9.140625" style="145"/>
  </cols>
  <sheetData>
    <row r="1" spans="1:14" s="129" customFormat="1" ht="30" x14ac:dyDescent="0.25">
      <c r="A1" s="351" t="s">
        <v>0</v>
      </c>
      <c r="B1" s="175" t="s">
        <v>137</v>
      </c>
      <c r="C1" s="356" t="s">
        <v>211</v>
      </c>
      <c r="D1" s="356"/>
      <c r="E1" s="356"/>
      <c r="F1" s="356"/>
      <c r="G1" s="356"/>
      <c r="H1" s="356"/>
      <c r="I1" s="356"/>
      <c r="J1" s="356"/>
      <c r="K1" s="356"/>
      <c r="L1" s="356"/>
      <c r="M1" s="356"/>
      <c r="N1" s="356"/>
    </row>
    <row r="2" spans="1:14" s="141" customFormat="1" ht="75" x14ac:dyDescent="0.25">
      <c r="A2" s="351"/>
      <c r="B2" s="175" t="s">
        <v>196</v>
      </c>
      <c r="C2" s="122" t="s">
        <v>156</v>
      </c>
      <c r="D2" s="151" t="s">
        <v>212</v>
      </c>
      <c r="E2" s="151" t="s">
        <v>159</v>
      </c>
      <c r="F2" s="151" t="s">
        <v>163</v>
      </c>
      <c r="G2" s="152" t="s">
        <v>161</v>
      </c>
      <c r="H2" s="152" t="s">
        <v>162</v>
      </c>
      <c r="I2" s="214" t="s">
        <v>319</v>
      </c>
      <c r="J2" s="136" t="s">
        <v>167</v>
      </c>
      <c r="K2" s="109" t="s">
        <v>168</v>
      </c>
      <c r="L2" s="153" t="s">
        <v>213</v>
      </c>
      <c r="M2" s="153" t="s">
        <v>165</v>
      </c>
      <c r="N2" s="151" t="s">
        <v>209</v>
      </c>
    </row>
    <row r="3" spans="1:14" s="321" customFormat="1" x14ac:dyDescent="0.25">
      <c r="A3" s="312" t="s">
        <v>789</v>
      </c>
      <c r="B3" s="313" t="s">
        <v>316</v>
      </c>
      <c r="C3" s="313" t="s">
        <v>316</v>
      </c>
      <c r="D3" s="314" t="s">
        <v>317</v>
      </c>
      <c r="E3" s="313" t="s">
        <v>316</v>
      </c>
      <c r="F3" s="313" t="s">
        <v>316</v>
      </c>
      <c r="G3" s="322" t="s">
        <v>1031</v>
      </c>
      <c r="H3" s="322" t="s">
        <v>1031</v>
      </c>
      <c r="I3" s="322" t="s">
        <v>1032</v>
      </c>
      <c r="J3" s="313" t="s">
        <v>316</v>
      </c>
      <c r="K3" s="322" t="s">
        <v>1031</v>
      </c>
      <c r="L3" s="316" t="s">
        <v>19</v>
      </c>
      <c r="M3" s="316" t="s">
        <v>19</v>
      </c>
      <c r="N3" s="322" t="s">
        <v>1031</v>
      </c>
    </row>
    <row r="4" spans="1:14" s="129" customFormat="1" x14ac:dyDescent="0.25">
      <c r="A4" s="120" t="s">
        <v>121</v>
      </c>
      <c r="B4" s="130" t="s">
        <v>122</v>
      </c>
      <c r="C4" s="147" t="s">
        <v>139</v>
      </c>
      <c r="D4" s="148" t="s">
        <v>140</v>
      </c>
      <c r="E4" s="148" t="s">
        <v>141</v>
      </c>
      <c r="F4" s="148" t="s">
        <v>142</v>
      </c>
      <c r="G4" s="148" t="s">
        <v>143</v>
      </c>
      <c r="H4" s="148" t="s">
        <v>144</v>
      </c>
      <c r="I4" s="149" t="s">
        <v>145</v>
      </c>
      <c r="J4" s="148" t="s">
        <v>146</v>
      </c>
      <c r="K4" s="148" t="s">
        <v>147</v>
      </c>
      <c r="L4" s="150" t="s">
        <v>148</v>
      </c>
      <c r="M4" s="150" t="s">
        <v>149</v>
      </c>
      <c r="N4" s="148" t="s">
        <v>150</v>
      </c>
    </row>
    <row r="5" spans="1:14" x14ac:dyDescent="0.25">
      <c r="A5" s="113"/>
      <c r="B5" s="113"/>
      <c r="C5" s="114"/>
      <c r="D5" s="115"/>
      <c r="E5" s="115"/>
      <c r="F5" s="115"/>
      <c r="G5" s="154"/>
      <c r="H5" s="116"/>
      <c r="I5" s="146"/>
      <c r="J5" s="116"/>
      <c r="K5" s="116"/>
      <c r="L5" s="117"/>
      <c r="M5" s="117"/>
      <c r="N5" s="116"/>
    </row>
  </sheetData>
  <sheetProtection formatCells="0" formatColumns="0" formatRows="0" selectLockedCells="1"/>
  <mergeCells count="2">
    <mergeCell ref="C1:N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Lists!$I$2:$I$21</xm:f>
          </x14:formula1>
          <xm:sqref>C5</xm:sqref>
        </x14:dataValidation>
        <x14:dataValidation type="list" allowBlank="1" showInputMessage="1" showErrorMessage="1">
          <x14:formula1>
            <xm:f>Lists!$P$2:$P$3</xm:f>
          </x14:formula1>
          <xm:sqref>J5</xm:sqref>
        </x14:dataValidation>
        <x14:dataValidation type="list" allowBlank="1" showErrorMessage="1">
          <x14:formula1>
            <xm:f>Lists!$H$2:$H$12</xm:f>
          </x14:formula1>
          <xm:sqref>B5</xm:sqref>
        </x14:dataValidation>
        <x14:dataValidation type="list" operator="equal" allowBlank="1" showInputMessage="1" showErrorMessage="1">
          <x14:formula1>
            <xm:f>Lists!$X$2:$X$250</xm:f>
          </x14:formula1>
          <xm:sqref>E5</xm:sqref>
        </x14:dataValidation>
        <x14:dataValidation type="list" operator="equal" allowBlank="1" showInputMessage="1" showErrorMessage="1">
          <x14:formula1>
            <xm:f>Lists!$Y$2:$Y$171</xm:f>
          </x14:formula1>
          <xm:sqref>F5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5"/>
  <sheetViews>
    <sheetView showGridLines="0" workbookViewId="0">
      <pane ySplit="4" topLeftCell="A5" activePane="bottomLeft" state="frozen"/>
      <selection pane="bottomLeft" activeCell="A5" sqref="A5"/>
    </sheetView>
  </sheetViews>
  <sheetFormatPr defaultRowHeight="15" x14ac:dyDescent="0.25"/>
  <cols>
    <col min="1" max="1" width="10.5703125" style="325" customWidth="1"/>
    <col min="2" max="22" width="15.5703125" style="145" customWidth="1"/>
    <col min="23" max="24" width="22" style="145" customWidth="1"/>
    <col min="25" max="16384" width="9.140625" style="145"/>
  </cols>
  <sheetData>
    <row r="1" spans="1:27" s="155" customFormat="1" ht="15" customHeight="1" x14ac:dyDescent="0.25">
      <c r="A1" s="351" t="s">
        <v>0</v>
      </c>
      <c r="B1" s="353" t="s">
        <v>137</v>
      </c>
      <c r="C1" s="353"/>
      <c r="D1" s="350" t="s">
        <v>214</v>
      </c>
      <c r="E1" s="352"/>
      <c r="F1" s="352"/>
      <c r="G1" s="352"/>
      <c r="H1" s="352"/>
      <c r="I1" s="352"/>
      <c r="J1" s="352"/>
      <c r="K1" s="352"/>
      <c r="L1" s="352"/>
      <c r="M1" s="352"/>
      <c r="N1" s="352"/>
      <c r="O1" s="352"/>
      <c r="P1" s="352"/>
      <c r="Q1" s="352"/>
      <c r="R1" s="352"/>
      <c r="S1" s="352"/>
      <c r="T1" s="352"/>
      <c r="U1" s="352"/>
      <c r="V1" s="352"/>
    </row>
    <row r="2" spans="1:27" s="160" customFormat="1" ht="90" x14ac:dyDescent="0.25">
      <c r="A2" s="351"/>
      <c r="B2" s="175" t="s">
        <v>155</v>
      </c>
      <c r="C2" s="175" t="s">
        <v>196</v>
      </c>
      <c r="D2" s="122" t="s">
        <v>156</v>
      </c>
      <c r="E2" s="123" t="s">
        <v>215</v>
      </c>
      <c r="F2" s="123" t="s">
        <v>216</v>
      </c>
      <c r="G2" s="123" t="s">
        <v>159</v>
      </c>
      <c r="H2" s="123" t="s">
        <v>160</v>
      </c>
      <c r="I2" s="140" t="s">
        <v>161</v>
      </c>
      <c r="J2" s="140" t="s">
        <v>162</v>
      </c>
      <c r="K2" s="158" t="s">
        <v>319</v>
      </c>
      <c r="L2" s="123" t="s">
        <v>163</v>
      </c>
      <c r="M2" s="159" t="s">
        <v>164</v>
      </c>
      <c r="N2" s="159" t="s">
        <v>165</v>
      </c>
      <c r="O2" s="159" t="s">
        <v>166</v>
      </c>
      <c r="P2" s="123" t="s">
        <v>167</v>
      </c>
      <c r="Q2" s="109" t="s">
        <v>168</v>
      </c>
      <c r="R2" s="123" t="s">
        <v>169</v>
      </c>
      <c r="S2" s="137" t="s">
        <v>209</v>
      </c>
      <c r="T2" s="123" t="s">
        <v>170</v>
      </c>
      <c r="U2" s="123" t="s">
        <v>171</v>
      </c>
      <c r="V2" s="140" t="s">
        <v>172</v>
      </c>
    </row>
    <row r="3" spans="1:27" s="323" customFormat="1" x14ac:dyDescent="0.25">
      <c r="A3" s="312" t="s">
        <v>789</v>
      </c>
      <c r="B3" s="313" t="s">
        <v>316</v>
      </c>
      <c r="C3" s="313" t="s">
        <v>316</v>
      </c>
      <c r="D3" s="313" t="s">
        <v>316</v>
      </c>
      <c r="E3" s="314" t="s">
        <v>317</v>
      </c>
      <c r="F3" s="314" t="s">
        <v>317</v>
      </c>
      <c r="G3" s="313" t="s">
        <v>316</v>
      </c>
      <c r="H3" s="313" t="s">
        <v>316</v>
      </c>
      <c r="I3" s="315" t="s">
        <v>1031</v>
      </c>
      <c r="J3" s="315" t="s">
        <v>1031</v>
      </c>
      <c r="K3" s="315" t="s">
        <v>1032</v>
      </c>
      <c r="L3" s="313" t="s">
        <v>316</v>
      </c>
      <c r="M3" s="316" t="s">
        <v>19</v>
      </c>
      <c r="N3" s="316" t="s">
        <v>19</v>
      </c>
      <c r="O3" s="316" t="s">
        <v>19</v>
      </c>
      <c r="P3" s="313" t="s">
        <v>316</v>
      </c>
      <c r="Q3" s="315" t="s">
        <v>1031</v>
      </c>
      <c r="R3" s="314" t="s">
        <v>317</v>
      </c>
      <c r="S3" s="315" t="s">
        <v>1031</v>
      </c>
      <c r="T3" s="313" t="s">
        <v>316</v>
      </c>
      <c r="U3" s="313" t="s">
        <v>316</v>
      </c>
      <c r="V3" s="315" t="s">
        <v>1031</v>
      </c>
    </row>
    <row r="4" spans="1:27" s="155" customFormat="1" x14ac:dyDescent="0.25">
      <c r="A4" s="120" t="s">
        <v>121</v>
      </c>
      <c r="B4" s="130" t="s">
        <v>122</v>
      </c>
      <c r="C4" s="130" t="s">
        <v>139</v>
      </c>
      <c r="D4" s="131" t="s">
        <v>140</v>
      </c>
      <c r="E4" s="132" t="s">
        <v>141</v>
      </c>
      <c r="F4" s="132" t="s">
        <v>142</v>
      </c>
      <c r="G4" s="132" t="s">
        <v>143</v>
      </c>
      <c r="H4" s="132" t="s">
        <v>144</v>
      </c>
      <c r="I4" s="132" t="s">
        <v>145</v>
      </c>
      <c r="J4" s="132" t="s">
        <v>146</v>
      </c>
      <c r="K4" s="133" t="s">
        <v>147</v>
      </c>
      <c r="L4" s="132" t="s">
        <v>148</v>
      </c>
      <c r="M4" s="134" t="s">
        <v>149</v>
      </c>
      <c r="N4" s="134" t="s">
        <v>150</v>
      </c>
      <c r="O4" s="134" t="s">
        <v>151</v>
      </c>
      <c r="P4" s="132" t="s">
        <v>184</v>
      </c>
      <c r="Q4" s="132" t="s">
        <v>152</v>
      </c>
      <c r="R4" s="132" t="s">
        <v>153</v>
      </c>
      <c r="S4" s="132" t="s">
        <v>154</v>
      </c>
      <c r="T4" s="132" t="s">
        <v>185</v>
      </c>
      <c r="U4" s="132" t="s">
        <v>186</v>
      </c>
      <c r="V4" s="132" t="s">
        <v>187</v>
      </c>
      <c r="W4" s="156"/>
      <c r="X4" s="156"/>
      <c r="Y4" s="156"/>
      <c r="Z4" s="156"/>
      <c r="AA4" s="157"/>
    </row>
    <row r="5" spans="1:27" s="118" customFormat="1" x14ac:dyDescent="0.25">
      <c r="A5" s="113"/>
      <c r="B5" s="113"/>
      <c r="C5" s="113"/>
      <c r="D5" s="114"/>
      <c r="E5" s="115"/>
      <c r="F5" s="115"/>
      <c r="G5" s="115"/>
      <c r="H5" s="113"/>
      <c r="I5" s="116"/>
      <c r="J5" s="116"/>
      <c r="K5" s="146"/>
      <c r="L5" s="115"/>
      <c r="M5" s="117"/>
      <c r="N5" s="117"/>
      <c r="O5" s="117"/>
      <c r="P5" s="113"/>
      <c r="Q5" s="116"/>
      <c r="R5" s="115"/>
      <c r="S5" s="116"/>
      <c r="T5" s="113"/>
      <c r="U5" s="113"/>
      <c r="V5" s="116"/>
    </row>
  </sheetData>
  <sheetProtection formatCells="0" formatColumns="0" formatRows="0" selectLockedCells="1"/>
  <mergeCells count="3">
    <mergeCell ref="B1:C1"/>
    <mergeCell ref="D1:V1"/>
    <mergeCell ref="A1:A2"/>
  </mergeCells>
  <dataValidations count="1">
    <dataValidation type="whole" operator="greaterThan" allowBlank="1" showInputMessage="1" showErrorMessage="1" sqref="A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14:formula1>
            <xm:f>Lists!$I$2:$I$21</xm:f>
          </x14:formula1>
          <xm:sqref>D5</xm:sqref>
        </x14:dataValidation>
        <x14:dataValidation type="list" allowBlank="1" showInputMessage="1" showErrorMessage="1">
          <x14:formula1>
            <xm:f>Lists!$K$2:$K$4</xm:f>
          </x14:formula1>
          <xm:sqref>H5</xm:sqref>
        </x14:dataValidation>
        <x14:dataValidation type="list" allowBlank="1" showInputMessage="1" showErrorMessage="1">
          <x14:formula1>
            <xm:f>Lists!$P$2:$P$3</xm:f>
          </x14:formula1>
          <xm:sqref>P5</xm:sqref>
        </x14:dataValidation>
        <x14:dataValidation type="list" allowBlank="1" showInputMessage="1" showErrorMessage="1">
          <x14:formula1>
            <xm:f>Lists!$N$2:$N$4</xm:f>
          </x14:formula1>
          <xm:sqref>T5</xm:sqref>
        </x14:dataValidation>
        <x14:dataValidation type="list" allowBlank="1" showInputMessage="1" showErrorMessage="1">
          <x14:formula1>
            <xm:f>Lists!$O$2:$O$9</xm:f>
          </x14:formula1>
          <xm:sqref>U5</xm:sqref>
        </x14:dataValidation>
        <x14:dataValidation type="list" allowBlank="1" showErrorMessage="1">
          <x14:formula1>
            <xm:f>Lists!$H$2:$H$12</xm:f>
          </x14:formula1>
          <xm:sqref>C5</xm:sqref>
        </x14:dataValidation>
        <x14:dataValidation type="list" operator="equal" allowBlank="1" showInputMessage="1" showErrorMessage="1">
          <x14:formula1>
            <xm:f>Lists!$X$2:$X$250</xm:f>
          </x14:formula1>
          <xm:sqref>G5</xm:sqref>
        </x14:dataValidation>
        <x14:dataValidation type="list" operator="equal" allowBlank="1" showInputMessage="1" showErrorMessage="1">
          <x14:formula1>
            <xm:f>Lists!$Y$2:$Y$171</xm:f>
          </x14:formula1>
          <xm:sqref>L5</xm:sqref>
        </x14:dataValidation>
        <x14:dataValidation type="list" allowBlank="1" showInputMessage="1" showErrorMessage="1">
          <x14:formula1>
            <xm:f>Lists!$G$2:$G$24</xm:f>
          </x14:formula1>
          <xm:sqref>B5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BDataClassification xmlns="b21d866f-c143-400b-a3ea-0ee2043de8f8"/>
    <f197afdb08d545b88364d84d5f12dbd8 xmlns="b21d866f-c143-400b-a3ea-0ee2043de8f8">
      <Terms xmlns="http://schemas.microsoft.com/office/infopath/2007/PartnerControls">
        <TermInfo xmlns="http://schemas.microsoft.com/office/infopath/2007/PartnerControls">
          <TermName xmlns="http://schemas.microsoft.com/office/infopath/2007/PartnerControls">11.01.005.050.010 Resolution Projects - LDT 1</TermName>
          <TermId xmlns="http://schemas.microsoft.com/office/infopath/2007/PartnerControls">39dd8d8f-bc69-4518-b38b-aa8718ae2236</TermId>
        </TermInfo>
      </Terms>
    </f197afdb08d545b88364d84d5f12dbd8>
    <TaxCatchAll xmlns="b21d866f-c143-400b-a3ea-0ee2043de8f8">
      <Value>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264F5F7DD3D943AEAD2053CB568A9A" ma:contentTypeVersion="6" ma:contentTypeDescription="Create a new document." ma:contentTypeScope="" ma:versionID="60cc8b65f4f3c76fee9089e8374ad526">
  <xsd:schema xmlns:xsd="http://www.w3.org/2001/XMLSchema" xmlns:xs="http://www.w3.org/2001/XMLSchema" xmlns:p="http://schemas.microsoft.com/office/2006/metadata/properties" xmlns:ns2="b21d866f-c143-400b-a3ea-0ee2043de8f8" targetNamespace="http://schemas.microsoft.com/office/2006/metadata/properties" ma:root="true" ma:fieldsID="4cdff8dcccdccb88c91fb55d7ad81bb3" ns2:_="">
    <xsd:import namespace="b21d866f-c143-400b-a3ea-0ee2043de8f8"/>
    <xsd:element name="properties">
      <xsd:complexType>
        <xsd:sequence>
          <xsd:element name="documentManagement">
            <xsd:complexType>
              <xsd:all>
                <xsd:element ref="ns2:f197afdb08d545b88364d84d5f12dbd8" minOccurs="0"/>
                <xsd:element ref="ns2:TaxCatchAll" minOccurs="0"/>
                <xsd:element ref="ns2:SRBDataClassif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66f-c143-400b-a3ea-0ee2043de8f8" elementFormDefault="qualified">
    <xsd:import namespace="http://schemas.microsoft.com/office/2006/documentManagement/types"/>
    <xsd:import namespace="http://schemas.microsoft.com/office/infopath/2007/PartnerControls"/>
    <xsd:element name="f197afdb08d545b88364d84d5f12dbd8" ma:index="9" ma:taxonomy="true" ma:internalName="f197afdb08d545b88364d84d5f12dbd8" ma:taxonomyFieldName="SRBFilePlan" ma:displayName="File Plan" ma:readOnly="false" ma:default="4;#11.01.005.050.010 Resolution Projects - LDT 1|39dd8d8f-bc69-4518-b38b-aa8718ae2236" ma:fieldId="{f197afdb-08d5-45b8-8364-d84d5f12dbd8}" ma:sspId="02fcca73-72a7-4dba-99f8-a05cf81f9b45" ma:termSetId="1acf73b5-acbc-49d4-b98d-de637d1baddc" ma:anchorId="e818c1ae-c8f4-4a73-adf6-8ea4a59bd62c" ma:open="false" ma:isKeyword="false">
      <xsd:complexType>
        <xsd:sequence>
          <xsd:element ref="pc:Terms" minOccurs="0" maxOccurs="1"/>
        </xsd:sequence>
      </xsd:complexType>
    </xsd:element>
    <xsd:element name="TaxCatchAll" ma:index="10" nillable="true" ma:displayName="Taxonomy Catch All Column" ma:description="" ma:hidden="true" ma:list="{4a5994f2-5d39-495c-b687-717d87e36ac5}" ma:internalName="TaxCatchAll" ma:showField="CatchAllData" ma:web="b21d866f-c143-400b-a3ea-0ee2043de8f8">
      <xsd:complexType>
        <xsd:complexContent>
          <xsd:extension base="dms:MultiChoiceLookup">
            <xsd:sequence>
              <xsd:element name="Value" type="dms:Lookup" maxOccurs="unbounded" minOccurs="0" nillable="true"/>
            </xsd:sequence>
          </xsd:extension>
        </xsd:complexContent>
      </xsd:complexType>
    </xsd:element>
    <xsd:element name="SRBDataClassification" ma:index="1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8A0206-B874-4D51-8564-D8B4C911D3B1}"/>
</file>

<file path=customXml/itemProps2.xml><?xml version="1.0" encoding="utf-8"?>
<ds:datastoreItem xmlns:ds="http://schemas.openxmlformats.org/officeDocument/2006/customXml" ds:itemID="{518BA4B5-6183-4D09-AE51-823CDDC05F16}"/>
</file>

<file path=customXml/itemProps3.xml><?xml version="1.0" encoding="utf-8"?>
<ds:datastoreItem xmlns:ds="http://schemas.openxmlformats.org/officeDocument/2006/customXml" ds:itemID="{5528ECE5-C509-407A-B766-8361539C2B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T00.01</vt:lpstr>
      <vt:lpstr>T01.00</vt:lpstr>
      <vt:lpstr>T02.00</vt:lpstr>
      <vt:lpstr>T03.01</vt:lpstr>
      <vt:lpstr>T03.02</vt:lpstr>
      <vt:lpstr>T03.03</vt:lpstr>
      <vt:lpstr>T04.00</vt:lpstr>
      <vt:lpstr>T05.00</vt:lpstr>
      <vt:lpstr>T06.00</vt:lpstr>
      <vt:lpstr>T07.00</vt:lpstr>
      <vt:lpstr>T08.00</vt:lpstr>
      <vt:lpstr>Lists</vt:lpstr>
      <vt:lpstr>Validation rules</vt:lpstr>
      <vt:lpstr>ldt_v0050&amp;Idt_v0051</vt:lpstr>
      <vt:lpstr>ldt_v0052-ldt_v0060</vt:lpstr>
      <vt:lpstr>MemberStatereporting</vt:lpstr>
      <vt:lpstr>T00.01!Print_Area</vt:lpstr>
      <vt:lpstr>T01.00!Print_Area</vt:lpstr>
      <vt:lpstr>T02.00!Print_Area</vt:lpstr>
    </vt:vector>
  </TitlesOfParts>
  <Company>SRB_IT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COX Tracy</dc:creator>
  <cp:lastModifiedBy>COX Tracy</cp:lastModifiedBy>
  <cp:lastPrinted>2017-10-18T08:42:21Z</cp:lastPrinted>
  <dcterms:created xsi:type="dcterms:W3CDTF">2016-11-07T11:06:20Z</dcterms:created>
  <dcterms:modified xsi:type="dcterms:W3CDTF">2017-10-23T15:35:33Z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0x010100F9264F5F7DD3D943AEAD2053CB568A9A</vt:lpwstr>
  </property>
  <property fmtid="{D5CDD505-2E9C-101B-9397-08002B2CF9AE}" pid="3" name="SRBFilePlan">
    <vt:lpwstr>4;#11.01.005.050.010 Resolution Projects - LDT 1|39dd8d8f-bc69-4518-b38b-aa8718ae2236</vt:lpwstr>
  </property>
</Properties>
</file>