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updateLinks="always" codeName="ThisWorkbook" defaultThemeVersion="153222"/>
  <mc:AlternateContent xmlns:mc="http://schemas.openxmlformats.org/markup-compatibility/2006">
    <mc:Choice Requires="x15">
      <x15ac:absPath xmlns:x15ac="http://schemas.microsoft.com/office/spreadsheetml/2010/11/ac" url="C:\Users\loiacgi.SRB\Desktop\"/>
    </mc:Choice>
  </mc:AlternateContent>
  <workbookProtection workbookAlgorithmName="SHA-512" workbookHashValue="iFM4ZxiESx8myxg++xtJFRPhBI/myGgVP6aRr+lNrLCZ5lKTbhb/Z9JZRHybxl58/HKhly4nW+8OPqFS59KeGQ==" workbookSaltValue="QZHhSfTA/EyaJkDjptG8fg==" workbookSpinCount="100000" lockStructure="1"/>
  <bookViews>
    <workbookView xWindow="0" yWindow="0" windowWidth="19200" windowHeight="6468" activeTab="1"/>
  </bookViews>
  <sheets>
    <sheet name="Welcome" sheetId="4" r:id="rId1"/>
    <sheet name="Template LE 1" sheetId="1" r:id="rId2"/>
    <sheet name="Z 07.01" sheetId="7" r:id="rId3"/>
    <sheet name="Questions" sheetId="6" r:id="rId4"/>
    <sheet name="Comments" sheetId="5" r:id="rId5"/>
    <sheet name="dropdowns" sheetId="2" state="hidden" r:id="rId6"/>
  </sheets>
  <definedNames>
    <definedName name="_xlnm._FilterDatabase" localSheetId="1" hidden="1">'Template LE 1'!$AJ$15:$AO$19</definedName>
    <definedName name="accounting">dropdowns!$A$33:$A$35</definedName>
    <definedName name="applicable">dropdowns!$A$21:$A$23</definedName>
    <definedName name="barriers">dropdowns!$C$37:$C$40</definedName>
    <definedName name="BU">dropdowns!$A$38:$A$57</definedName>
    <definedName name="Capital.Markets">dropdowns!$G$48:$G$54</definedName>
    <definedName name="cmother">dropdowns!$A$7:$A$12</definedName>
    <definedName name="cons">dropdowns!$A$26:$A$30</definedName>
    <definedName name="Crit">dropdowns!$E$19:$E$20</definedName>
    <definedName name="crossborder">dropdowns!$C$13:$C$16</definedName>
    <definedName name="crossborderp">dropdowns!$C$19:$C$22</definedName>
    <definedName name="Deposits">dropdowns!$G$17:$G$23</definedName>
    <definedName name="equity_instruments">"secondary markets"</definedName>
    <definedName name="EU">dropdowns!$A$60:$A$88</definedName>
    <definedName name="func">dropdowns!$G$8:$G$14</definedName>
    <definedName name="General">dropdowns!$G$66</definedName>
    <definedName name="impact">dropdowns!$E$7:$E$10</definedName>
    <definedName name="Impact2">dropdowns!$E$23:$E$30</definedName>
    <definedName name="Lending">dropdowns!$G$26:$G$33</definedName>
    <definedName name="marketsharerange">dropdowns!#REF!</definedName>
    <definedName name="number">dropdowns!$C$25:$C$28</definedName>
    <definedName name="Payment.Cash.Settlement.Clearing.Custody">dropdowns!$G$36:$G$44</definedName>
    <definedName name="_xlnm.Print_Area" localSheetId="4">Comments!$B$1:$D$23</definedName>
    <definedName name="_xlnm.Print_Area" localSheetId="3">Questions!$B$2:$F$22</definedName>
    <definedName name="_xlnm.Print_Area" localSheetId="1">'Template LE 1'!$B$1:$AU$80</definedName>
    <definedName name="_xlnm.Print_Area" localSheetId="0">Welcome!$A$1:$G$34</definedName>
    <definedName name="_xlnm.Print_Area" localSheetId="2">'Z 07.01'!$C$2:$U$53</definedName>
    <definedName name="requirements">dropdowns!$C$61:$C$64</definedName>
    <definedName name="size">dropdowns!$C$7:$C$10</definedName>
    <definedName name="subst">dropdowns!$E$13:$E$16</definedName>
    <definedName name="time">dropdowns!$C$31:$C$34</definedName>
    <definedName name="timec">dropdowns!$C$55:$C$58</definedName>
    <definedName name="timep">dropdowns!$C$43:$C$46</definedName>
    <definedName name="timew">dropdowns!$C$49:$C$52</definedName>
    <definedName name="Wholesale.Funding">dropdowns!$G$57:$G$63</definedName>
    <definedName name="whother">dropdowns!$A$15:$A$18</definedName>
    <definedName name="world">dropdowns!$A$91:$A$341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7" l="1"/>
  <c r="I41" i="7"/>
  <c r="J40" i="7"/>
  <c r="I40" i="7"/>
  <c r="K43" i="7"/>
  <c r="K44" i="7"/>
  <c r="K42" i="7"/>
  <c r="J43" i="7"/>
  <c r="J44" i="7"/>
  <c r="J42" i="7"/>
  <c r="I43" i="7"/>
  <c r="I44" i="7"/>
  <c r="I42" i="7"/>
  <c r="H43" i="7"/>
  <c r="H44" i="7"/>
  <c r="H42" i="7"/>
  <c r="G43" i="7"/>
  <c r="G44" i="7"/>
  <c r="G42" i="7"/>
  <c r="G34" i="7"/>
  <c r="F44" i="7"/>
  <c r="F43" i="7"/>
  <c r="F42" i="7"/>
  <c r="Y30" i="1"/>
  <c r="E42" i="7" l="1"/>
  <c r="E43" i="7" s="1"/>
  <c r="E44" i="7" l="1"/>
  <c r="E25" i="7" l="1"/>
  <c r="E26" i="7"/>
  <c r="E24" i="7"/>
  <c r="D3" i="7" l="1"/>
  <c r="C3" i="7"/>
  <c r="J47" i="7" l="1"/>
  <c r="J48" i="7"/>
  <c r="J49" i="7"/>
  <c r="J50" i="7"/>
  <c r="J51" i="7"/>
  <c r="J52" i="7"/>
  <c r="J46" i="7"/>
  <c r="J39" i="7"/>
  <c r="J38" i="7"/>
  <c r="J29" i="7"/>
  <c r="J30" i="7"/>
  <c r="J31" i="7"/>
  <c r="J32" i="7"/>
  <c r="J33" i="7"/>
  <c r="J34" i="7"/>
  <c r="J35" i="7"/>
  <c r="J36" i="7"/>
  <c r="J28" i="7"/>
  <c r="J20" i="7"/>
  <c r="J21" i="7"/>
  <c r="J22" i="7"/>
  <c r="J23" i="7"/>
  <c r="J24" i="7"/>
  <c r="J25" i="7"/>
  <c r="J26" i="7"/>
  <c r="J19" i="7"/>
  <c r="J12" i="7"/>
  <c r="J13" i="7"/>
  <c r="J14" i="7"/>
  <c r="J15" i="7"/>
  <c r="J16" i="7"/>
  <c r="J17" i="7"/>
  <c r="J11" i="7"/>
  <c r="I47" i="7"/>
  <c r="I48" i="7"/>
  <c r="I49" i="7"/>
  <c r="I50" i="7"/>
  <c r="I51" i="7"/>
  <c r="I52" i="7"/>
  <c r="I46" i="7"/>
  <c r="I39" i="7"/>
  <c r="I38" i="7"/>
  <c r="I29" i="7"/>
  <c r="I30" i="7"/>
  <c r="I31" i="7"/>
  <c r="I32" i="7"/>
  <c r="I33" i="7"/>
  <c r="I34" i="7"/>
  <c r="I35" i="7"/>
  <c r="I36" i="7"/>
  <c r="I28" i="7"/>
  <c r="I20" i="7"/>
  <c r="I21" i="7"/>
  <c r="I22" i="7"/>
  <c r="I23" i="7"/>
  <c r="I24" i="7"/>
  <c r="I25" i="7"/>
  <c r="I26" i="7"/>
  <c r="I19" i="7"/>
  <c r="I12" i="7"/>
  <c r="I13" i="7"/>
  <c r="I14" i="7"/>
  <c r="I15" i="7"/>
  <c r="I16" i="7"/>
  <c r="I17" i="7"/>
  <c r="I11" i="7"/>
  <c r="F11" i="7"/>
  <c r="E5" i="7"/>
  <c r="E34" i="7" l="1"/>
  <c r="E35" i="7"/>
  <c r="E36" i="7"/>
  <c r="Y80" i="1" l="1"/>
  <c r="Y79" i="1"/>
  <c r="Y78" i="1"/>
  <c r="Z77" i="1"/>
  <c r="Y77" i="1"/>
  <c r="Z76" i="1"/>
  <c r="Y76" i="1"/>
  <c r="Z75" i="1"/>
  <c r="Y75" i="1"/>
  <c r="Z74" i="1"/>
  <c r="Y74" i="1"/>
  <c r="Y70" i="1"/>
  <c r="Y69" i="1"/>
  <c r="Y68" i="1"/>
  <c r="Y67" i="1"/>
  <c r="Y66" i="1"/>
  <c r="Y65" i="1"/>
  <c r="Y64" i="1"/>
  <c r="Z63" i="1"/>
  <c r="Y63" i="1"/>
  <c r="Z62" i="1"/>
  <c r="Y62" i="1"/>
  <c r="Z61" i="1"/>
  <c r="Y61" i="1"/>
  <c r="Z60" i="1"/>
  <c r="Y60" i="1"/>
  <c r="Z59" i="1"/>
  <c r="Y59" i="1"/>
  <c r="Z58" i="1"/>
  <c r="Y58" i="1"/>
  <c r="Z57" i="1"/>
  <c r="Y57" i="1"/>
  <c r="Z56" i="1"/>
  <c r="Y56" i="1"/>
  <c r="Z55" i="1"/>
  <c r="Y55" i="1"/>
  <c r="Z54" i="1"/>
  <c r="Y54" i="1"/>
  <c r="Z53" i="1"/>
  <c r="Y53" i="1"/>
  <c r="Y49" i="1"/>
  <c r="Y48" i="1"/>
  <c r="Y47" i="1"/>
  <c r="Z46" i="1"/>
  <c r="Y46" i="1"/>
  <c r="Z45" i="1"/>
  <c r="Y45" i="1"/>
  <c r="Z44" i="1"/>
  <c r="Y44" i="1"/>
  <c r="Z43" i="1"/>
  <c r="Y43" i="1"/>
  <c r="Z42" i="1"/>
  <c r="Y42" i="1"/>
  <c r="Z41" i="1"/>
  <c r="Y41" i="1"/>
  <c r="Y37" i="1"/>
  <c r="Y36" i="1"/>
  <c r="Y35" i="1"/>
  <c r="Z34" i="1"/>
  <c r="Y34" i="1"/>
  <c r="Z33" i="1"/>
  <c r="Y33" i="1"/>
  <c r="Z32" i="1"/>
  <c r="Y32" i="1"/>
  <c r="Z31" i="1"/>
  <c r="Y31" i="1"/>
  <c r="Z30" i="1"/>
  <c r="Z26" i="1"/>
  <c r="Y26" i="1"/>
  <c r="Z25" i="1"/>
  <c r="Y25" i="1"/>
  <c r="Z24" i="1"/>
  <c r="Y24" i="1"/>
  <c r="Z23" i="1"/>
  <c r="Y23" i="1"/>
  <c r="Z22" i="1"/>
  <c r="Y22" i="1"/>
  <c r="Z21" i="1"/>
  <c r="Y21" i="1"/>
  <c r="Z20" i="1"/>
  <c r="Y20" i="1"/>
  <c r="K41" i="7" l="1"/>
  <c r="K40" i="7"/>
  <c r="K39" i="7"/>
  <c r="K38" i="7"/>
  <c r="K36" i="7"/>
  <c r="H41" i="7"/>
  <c r="H40" i="7"/>
  <c r="H39" i="7"/>
  <c r="H38" i="7"/>
  <c r="G41" i="7"/>
  <c r="G40" i="7"/>
  <c r="G39" i="7"/>
  <c r="G38" i="7"/>
  <c r="F39" i="7"/>
  <c r="F41" i="7"/>
  <c r="F40" i="7"/>
  <c r="F38" i="7"/>
  <c r="F28" i="7"/>
  <c r="G35" i="7"/>
  <c r="G36" i="7"/>
  <c r="H34" i="7"/>
  <c r="K47" i="7"/>
  <c r="K48" i="7"/>
  <c r="K49" i="7"/>
  <c r="K50" i="7"/>
  <c r="K51" i="7"/>
  <c r="K52" i="7"/>
  <c r="K46" i="7"/>
  <c r="K29" i="7"/>
  <c r="K30" i="7"/>
  <c r="K31" i="7"/>
  <c r="K32" i="7"/>
  <c r="K33" i="7"/>
  <c r="K34" i="7"/>
  <c r="K35" i="7"/>
  <c r="K28" i="7"/>
  <c r="K20" i="7"/>
  <c r="K21" i="7"/>
  <c r="K22" i="7"/>
  <c r="K23" i="7"/>
  <c r="K24" i="7"/>
  <c r="K25" i="7"/>
  <c r="K26" i="7"/>
  <c r="K19" i="7"/>
  <c r="K17" i="7"/>
  <c r="K12" i="7"/>
  <c r="K13" i="7"/>
  <c r="K14" i="7"/>
  <c r="K15" i="7"/>
  <c r="K16" i="7"/>
  <c r="K11" i="7"/>
  <c r="H35" i="7"/>
  <c r="H36" i="7"/>
  <c r="F14" i="7"/>
  <c r="H33" i="7"/>
  <c r="H32" i="7"/>
  <c r="H31" i="7"/>
  <c r="H30" i="7"/>
  <c r="H29" i="7"/>
  <c r="H28" i="7"/>
  <c r="G28" i="7"/>
  <c r="G33" i="7"/>
  <c r="G32" i="7"/>
  <c r="G29" i="7"/>
  <c r="G30" i="7"/>
  <c r="G31" i="7"/>
  <c r="H47" i="7"/>
  <c r="H48" i="7"/>
  <c r="H49" i="7"/>
  <c r="H50" i="7"/>
  <c r="H51" i="7"/>
  <c r="H52" i="7"/>
  <c r="H46" i="7"/>
  <c r="G47" i="7"/>
  <c r="G48" i="7"/>
  <c r="G49" i="7"/>
  <c r="G50" i="7"/>
  <c r="G51" i="7"/>
  <c r="G52" i="7"/>
  <c r="G46" i="7"/>
  <c r="F46" i="7"/>
  <c r="F47" i="7"/>
  <c r="F48" i="7"/>
  <c r="F49" i="7"/>
  <c r="F50" i="7"/>
  <c r="F51" i="7"/>
  <c r="F52" i="7"/>
  <c r="F26" i="7"/>
  <c r="F29" i="7"/>
  <c r="F30" i="7"/>
  <c r="F31" i="7"/>
  <c r="F32" i="7"/>
  <c r="F33" i="7"/>
  <c r="F34" i="7"/>
  <c r="F35" i="7"/>
  <c r="F36" i="7"/>
  <c r="H20" i="7"/>
  <c r="H21" i="7"/>
  <c r="H22" i="7"/>
  <c r="H23" i="7"/>
  <c r="H24" i="7"/>
  <c r="H25" i="7"/>
  <c r="H26" i="7"/>
  <c r="H19" i="7"/>
  <c r="G19" i="7"/>
  <c r="G20" i="7"/>
  <c r="G21" i="7"/>
  <c r="G22" i="7"/>
  <c r="G23" i="7"/>
  <c r="G24" i="7"/>
  <c r="G25" i="7"/>
  <c r="G26" i="7"/>
  <c r="F19" i="7"/>
  <c r="F20" i="7"/>
  <c r="F21" i="7"/>
  <c r="F22" i="7"/>
  <c r="F23" i="7"/>
  <c r="F24" i="7"/>
  <c r="F25" i="7"/>
  <c r="F17" i="7"/>
  <c r="H12" i="7"/>
  <c r="H13" i="7"/>
  <c r="H14" i="7"/>
  <c r="H15" i="7"/>
  <c r="H16" i="7"/>
  <c r="H17" i="7"/>
  <c r="H11" i="7"/>
  <c r="G12" i="7"/>
  <c r="G13" i="7"/>
  <c r="G14" i="7"/>
  <c r="G15" i="7"/>
  <c r="G16" i="7"/>
  <c r="G17" i="7"/>
  <c r="G11" i="7"/>
  <c r="F15" i="7"/>
  <c r="F16" i="7"/>
  <c r="F12" i="7"/>
  <c r="F13" i="7"/>
  <c r="E51" i="7"/>
  <c r="E52" i="7"/>
  <c r="E50" i="7"/>
  <c r="E17" i="7"/>
  <c r="E15" i="7"/>
  <c r="E16" i="7"/>
</calcChain>
</file>

<file path=xl/sharedStrings.xml><?xml version="1.0" encoding="utf-8"?>
<sst xmlns="http://schemas.openxmlformats.org/spreadsheetml/2006/main" count="1241" uniqueCount="878">
  <si>
    <t>Nature and reach</t>
  </si>
  <si>
    <t>Deposits</t>
  </si>
  <si>
    <t>Lending</t>
  </si>
  <si>
    <t>market making</t>
  </si>
  <si>
    <t>prime brokerage</t>
  </si>
  <si>
    <t>debt structure advisory</t>
  </si>
  <si>
    <t>asset management</t>
  </si>
  <si>
    <t>Wholesale Funding</t>
  </si>
  <si>
    <t>Capital Markets</t>
  </si>
  <si>
    <t>Market  Structure</t>
  </si>
  <si>
    <t>Impact</t>
  </si>
  <si>
    <t>barriers</t>
  </si>
  <si>
    <t>time</t>
  </si>
  <si>
    <t xml:space="preserve">number </t>
  </si>
  <si>
    <t>requirements</t>
  </si>
  <si>
    <t>No</t>
  </si>
  <si>
    <t>yes</t>
  </si>
  <si>
    <t>no</t>
  </si>
  <si>
    <t>Applicable?
(yes or no)</t>
  </si>
  <si>
    <t>crossborder</t>
  </si>
  <si>
    <t>crossborderp</t>
  </si>
  <si>
    <t xml:space="preserve">Relevance </t>
  </si>
  <si>
    <t>timep</t>
  </si>
  <si>
    <t>Impact Analysis - select from drop down list</t>
  </si>
  <si>
    <t>Supply-Side Analysis - select from drop down list</t>
  </si>
  <si>
    <t>General information</t>
  </si>
  <si>
    <t>Legal Entity or Branch</t>
  </si>
  <si>
    <t>Ultimate Parent Entity</t>
  </si>
  <si>
    <t>Reporting Date</t>
  </si>
  <si>
    <t>timew</t>
  </si>
  <si>
    <t>Name</t>
  </si>
  <si>
    <t>Identifier</t>
  </si>
  <si>
    <t>margin lending</t>
  </si>
  <si>
    <t>please select</t>
  </si>
  <si>
    <t>Colour coding</t>
  </si>
  <si>
    <t>Part 1: select applicable functions</t>
  </si>
  <si>
    <t>Part 3: assess impact and supply-side using the pre-defined indicators and reporting buckets</t>
  </si>
  <si>
    <t>Part 2: report quantitative data for applicable functions</t>
  </si>
  <si>
    <t xml:space="preserve"> Part 4: assess criticality (only of applicable functions)</t>
  </si>
  <si>
    <t>national 
market share</t>
  </si>
  <si>
    <r>
      <t>Part 3: assess impact and supply-side using the pre-defined indicators and reporting buckets</t>
    </r>
    <r>
      <rPr>
        <sz val="12"/>
        <color theme="1"/>
        <rFont val="Calibri"/>
        <family val="2"/>
        <scheme val="minor"/>
      </rPr>
      <t xml:space="preserve"> (only for applicable functions)</t>
    </r>
  </si>
  <si>
    <t>Yes</t>
  </si>
  <si>
    <t>Households</t>
  </si>
  <si>
    <t>Non-financial corporations - SMEs</t>
  </si>
  <si>
    <t>Non-financial corporations - other</t>
  </si>
  <si>
    <t>General Governments</t>
  </si>
  <si>
    <t>Households - lending for house purchase</t>
  </si>
  <si>
    <t>Households - other lending</t>
  </si>
  <si>
    <t>Payment services to MFIs</t>
  </si>
  <si>
    <t>Payment services to non-MFIs</t>
  </si>
  <si>
    <t>Cash services</t>
  </si>
  <si>
    <t>CCP clearing services</t>
  </si>
  <si>
    <t>Custody services</t>
  </si>
  <si>
    <t xml:space="preserve">Derivatives held for trading - OTC </t>
  </si>
  <si>
    <t>Derivatives held for trading - other</t>
  </si>
  <si>
    <t>Primary Markets / underwriting</t>
  </si>
  <si>
    <t>timec</t>
  </si>
  <si>
    <t xml:space="preserve">legal 
barriers </t>
  </si>
  <si>
    <t>Securities settlement services</t>
  </si>
  <si>
    <t>Secondary markets / trading (held-for-trading only)</t>
  </si>
  <si>
    <t>consolidated</t>
  </si>
  <si>
    <t>resolution group</t>
  </si>
  <si>
    <t>individual</t>
  </si>
  <si>
    <t>market 
concentration</t>
  </si>
  <si>
    <t>number of competitors that could substitute the function</t>
  </si>
  <si>
    <t>to market entry  or expansion</t>
  </si>
  <si>
    <t>securities lending or borrowing</t>
  </si>
  <si>
    <r>
      <t>operational requirements</t>
    </r>
    <r>
      <rPr>
        <sz val="10"/>
        <color rgb="FF000000"/>
        <rFont val="Calibri"/>
        <family val="2"/>
        <scheme val="minor"/>
      </rPr>
      <t xml:space="preserve"> </t>
    </r>
  </si>
  <si>
    <t>carrying amount assets</t>
  </si>
  <si>
    <t>fee 
income</t>
  </si>
  <si>
    <t>number of counterparties</t>
  </si>
  <si>
    <t>cross-border 
value</t>
  </si>
  <si>
    <t>notional 
amount</t>
  </si>
  <si>
    <t>gross 
carrying amount</t>
  </si>
  <si>
    <t>risk weighted 
assets</t>
  </si>
  <si>
    <r>
      <rPr>
        <b/>
        <sz val="10"/>
        <color rgb="FF000000"/>
        <rFont val="Calibri"/>
        <family val="2"/>
        <scheme val="minor"/>
      </rPr>
      <t>value 
committed</t>
    </r>
    <r>
      <rPr>
        <sz val="10"/>
        <color rgb="FF000000"/>
        <rFont val="Calibri"/>
        <family val="2"/>
        <scheme val="minor"/>
      </rPr>
      <t xml:space="preserve"> </t>
    </r>
  </si>
  <si>
    <t xml:space="preserve">value 
outstanding </t>
  </si>
  <si>
    <t xml:space="preserve">value of 
transactions </t>
  </si>
  <si>
    <t>value of 
open positions</t>
  </si>
  <si>
    <t>number of 
clients</t>
  </si>
  <si>
    <t xml:space="preserve">number of 
clients </t>
  </si>
  <si>
    <r>
      <rPr>
        <b/>
        <sz val="10"/>
        <color rgb="FF000000"/>
        <rFont val="Calibri"/>
        <family val="2"/>
        <scheme val="minor"/>
      </rPr>
      <t>number of 
accounts</t>
    </r>
    <r>
      <rPr>
        <sz val="10"/>
        <color rgb="FF000000"/>
        <rFont val="Calibri"/>
        <family val="2"/>
        <scheme val="minor"/>
      </rPr>
      <t xml:space="preserve"> </t>
    </r>
  </si>
  <si>
    <t xml:space="preserve">value on 
accounts </t>
  </si>
  <si>
    <t>Optional: equity instruments</t>
  </si>
  <si>
    <t>Optional: debt instruments</t>
  </si>
  <si>
    <t>Optional: interest rate derivatives (total)</t>
  </si>
  <si>
    <t>Optional: equity derivatives (total)</t>
  </si>
  <si>
    <t>Optional: foreign exchange &amp; gold derivatives (total)</t>
  </si>
  <si>
    <t>Optional: credit derivatives (total)</t>
  </si>
  <si>
    <t>Optional: commodity derivatives (total)</t>
  </si>
  <si>
    <t>Economic (sub-)functions</t>
  </si>
  <si>
    <t>Ability for substitution</t>
  </si>
  <si>
    <t>value of assets 
under custody</t>
  </si>
  <si>
    <t>Critical Function?</t>
  </si>
  <si>
    <t>Impact Analysis
on national market</t>
  </si>
  <si>
    <t>Subst</t>
  </si>
  <si>
    <t>value at credit institutions</t>
  </si>
  <si>
    <t>Borrowing</t>
  </si>
  <si>
    <t>Comments related to Deposits</t>
  </si>
  <si>
    <t>Comments related to Lending</t>
  </si>
  <si>
    <t>Comments related to Capital Markets</t>
  </si>
  <si>
    <t>Comments related to Wholesale Funding</t>
  </si>
  <si>
    <t xml:space="preserve">number of 
clients / ATMs </t>
  </si>
  <si>
    <t>(reverse) repurchase agreements</t>
  </si>
  <si>
    <r>
      <t xml:space="preserve">Part 4: assess criticality 
</t>
    </r>
    <r>
      <rPr>
        <sz val="12"/>
        <color theme="1"/>
        <rFont val="Calibri"/>
        <family val="2"/>
        <scheme val="minor"/>
      </rPr>
      <t>(only of applicable functions)</t>
    </r>
  </si>
  <si>
    <r>
      <t xml:space="preserve">Part 2: report quantitative data </t>
    </r>
    <r>
      <rPr>
        <sz val="12"/>
        <rFont val="Calibri"/>
        <family val="2"/>
        <scheme val="minor"/>
      </rPr>
      <t>(only for applicable functions)</t>
    </r>
  </si>
  <si>
    <t>F.1</t>
  </si>
  <si>
    <t>F.2</t>
  </si>
  <si>
    <t>F.3</t>
  </si>
  <si>
    <t>F.4</t>
  </si>
  <si>
    <t>F.11</t>
  </si>
  <si>
    <t>F.12</t>
  </si>
  <si>
    <t>F.13</t>
  </si>
  <si>
    <t>F.14</t>
  </si>
  <si>
    <t>F.15</t>
  </si>
  <si>
    <t>F.22</t>
  </si>
  <si>
    <t>F.23</t>
  </si>
  <si>
    <t>F.24</t>
  </si>
  <si>
    <t>F.25</t>
  </si>
  <si>
    <t>F.26</t>
  </si>
  <si>
    <t>Q.1</t>
  </si>
  <si>
    <t>Q.2</t>
  </si>
  <si>
    <t>Q.3</t>
  </si>
  <si>
    <t>Q.4</t>
  </si>
  <si>
    <t>Q.5</t>
  </si>
  <si>
    <t>Q.6</t>
  </si>
  <si>
    <t>Q.11</t>
  </si>
  <si>
    <t>Q.12</t>
  </si>
  <si>
    <t>Q.13</t>
  </si>
  <si>
    <t>Q.14</t>
  </si>
  <si>
    <t>Q.15</t>
  </si>
  <si>
    <t>Q.16</t>
  </si>
  <si>
    <t>Q.17</t>
  </si>
  <si>
    <t>Q.21</t>
  </si>
  <si>
    <t>Q.22</t>
  </si>
  <si>
    <t>Q.23</t>
  </si>
  <si>
    <t>Q.24</t>
  </si>
  <si>
    <t>Q.25</t>
  </si>
  <si>
    <t>Q.26</t>
  </si>
  <si>
    <t>Q.27</t>
  </si>
  <si>
    <t>Q.31</t>
  </si>
  <si>
    <t>Q.32</t>
  </si>
  <si>
    <t>Q.33</t>
  </si>
  <si>
    <t>Q.34</t>
  </si>
  <si>
    <t>I.1</t>
  </si>
  <si>
    <t>I.2</t>
  </si>
  <si>
    <t>I.3</t>
  </si>
  <si>
    <t>I.4</t>
  </si>
  <si>
    <t>S.1</t>
  </si>
  <si>
    <t>S.2</t>
  </si>
  <si>
    <t>S.3</t>
  </si>
  <si>
    <t>S.4</t>
  </si>
  <si>
    <t>S.5</t>
  </si>
  <si>
    <t>C.1</t>
  </si>
  <si>
    <t>C.2</t>
  </si>
  <si>
    <t>C.3</t>
  </si>
  <si>
    <t>C.4</t>
  </si>
  <si>
    <t>Optional: comments per sub-function</t>
  </si>
  <si>
    <t>Timing</t>
  </si>
  <si>
    <t>expected time for substitution</t>
  </si>
  <si>
    <t>Blank: please fill, either by providing quantitative data or by selecting an option from a drop-down list</t>
  </si>
  <si>
    <t>Cells in blank need to be filled by the institution, either by providing quantitative data or by selecting an option from a drop-down list.</t>
  </si>
  <si>
    <t>Optional: provide comments</t>
  </si>
  <si>
    <t>Code</t>
  </si>
  <si>
    <t>G.1</t>
  </si>
  <si>
    <t>G.2</t>
  </si>
  <si>
    <t>G.3</t>
  </si>
  <si>
    <t>G.4</t>
  </si>
  <si>
    <t>G.5</t>
  </si>
  <si>
    <t>IFRS</t>
  </si>
  <si>
    <t>National GAAP</t>
  </si>
  <si>
    <t>accounting</t>
  </si>
  <si>
    <t>I.11</t>
  </si>
  <si>
    <t>I.12</t>
  </si>
  <si>
    <t>I.13</t>
  </si>
  <si>
    <t>I.14</t>
  </si>
  <si>
    <t xml:space="preserve">cross border 
indicator </t>
  </si>
  <si>
    <t>S.11</t>
  </si>
  <si>
    <t>S.12</t>
  </si>
  <si>
    <t>S.13</t>
  </si>
  <si>
    <t>S.14</t>
  </si>
  <si>
    <t>S.15</t>
  </si>
  <si>
    <t>S.21</t>
  </si>
  <si>
    <t>S.22</t>
  </si>
  <si>
    <t>S.23</t>
  </si>
  <si>
    <t>S.24</t>
  </si>
  <si>
    <t>S.25</t>
  </si>
  <si>
    <t>C.11</t>
  </si>
  <si>
    <t>C.12</t>
  </si>
  <si>
    <t>C.13</t>
  </si>
  <si>
    <t>C.14</t>
  </si>
  <si>
    <t>national
market share</t>
  </si>
  <si>
    <t>barriers to market entry  or expansion</t>
  </si>
  <si>
    <t>Derivatives (assets)</t>
  </si>
  <si>
    <t>Derivatives (liabilities)</t>
  </si>
  <si>
    <t xml:space="preserve">number of 
transactions </t>
  </si>
  <si>
    <r>
      <t xml:space="preserve">size  indicator 1 - 
</t>
    </r>
    <r>
      <rPr>
        <sz val="10"/>
        <color rgb="FF000000"/>
        <rFont val="Calibri"/>
        <family val="2"/>
        <scheme val="minor"/>
      </rPr>
      <t>values within EU</t>
    </r>
  </si>
  <si>
    <r>
      <t xml:space="preserve">size  indicator 1 - 
</t>
    </r>
    <r>
      <rPr>
        <sz val="10"/>
        <color rgb="FF000000"/>
        <rFont val="Calibri"/>
        <family val="2"/>
        <scheme val="minor"/>
      </rPr>
      <t>global values</t>
    </r>
  </si>
  <si>
    <t>Payment, Cash, Settlement, Clearing, Custody</t>
  </si>
  <si>
    <t>expert judgement of size based on values (Q.3)</t>
  </si>
  <si>
    <t>based on value on residents' accounts  (in %)</t>
  </si>
  <si>
    <t>based on value of loans to residents 
(in %)</t>
  </si>
  <si>
    <t>based on 
national values
(in %)</t>
  </si>
  <si>
    <r>
      <t xml:space="preserve">size indicator 2 - 
</t>
    </r>
    <r>
      <rPr>
        <sz val="10"/>
        <color rgb="FF000000"/>
        <rFont val="Calibri"/>
        <family val="2"/>
        <scheme val="minor"/>
      </rPr>
      <t>national numbers</t>
    </r>
  </si>
  <si>
    <t>expert judgement of size based on numbers (Q.4)</t>
  </si>
  <si>
    <t xml:space="preserve">number of trans-actions/counterparties </t>
  </si>
  <si>
    <t>Additional Comments and Suggestions</t>
  </si>
  <si>
    <t>Impact, Supply-Side, and Criticality Analyses</t>
  </si>
  <si>
    <t>Definitions of economic functions and requested data</t>
  </si>
  <si>
    <t>General Remarks</t>
  </si>
  <si>
    <t>Comments related to Payments, Clearing, Settlement, Clearing, Custody</t>
  </si>
  <si>
    <t>I.21</t>
  </si>
  <si>
    <t>I.22</t>
  </si>
  <si>
    <t>I.23</t>
  </si>
  <si>
    <t>I.31</t>
  </si>
  <si>
    <t>I.32</t>
  </si>
  <si>
    <t>I.33</t>
  </si>
  <si>
    <t>I.41</t>
  </si>
  <si>
    <t>I.42</t>
  </si>
  <si>
    <t>I.43</t>
  </si>
  <si>
    <t>I.44</t>
  </si>
  <si>
    <t>I.34</t>
  </si>
  <si>
    <t>I.24</t>
  </si>
  <si>
    <t>S.31</t>
  </si>
  <si>
    <t>S.32</t>
  </si>
  <si>
    <t>S.33</t>
  </si>
  <si>
    <t>S.34</t>
  </si>
  <si>
    <t>S.35</t>
  </si>
  <si>
    <t>S.41</t>
  </si>
  <si>
    <t>S.42</t>
  </si>
  <si>
    <t>S.43</t>
  </si>
  <si>
    <t>S.44</t>
  </si>
  <si>
    <t>S.45</t>
  </si>
  <si>
    <t>C.21</t>
  </si>
  <si>
    <t>C.23</t>
  </si>
  <si>
    <t>C.24</t>
  </si>
  <si>
    <t>C.31</t>
  </si>
  <si>
    <t>C.32</t>
  </si>
  <si>
    <t>C.33</t>
  </si>
  <si>
    <t>C.34</t>
  </si>
  <si>
    <t>C.41</t>
  </si>
  <si>
    <t>C.42</t>
  </si>
  <si>
    <t>C.43</t>
  </si>
  <si>
    <t>C.44</t>
  </si>
  <si>
    <t xml:space="preserve">expert judgement of size based on values 
(Q.13 + Q.14) </t>
  </si>
  <si>
    <t>expert judgement of size based on numbers 
(Q.15)</t>
  </si>
  <si>
    <t>Q.35</t>
  </si>
  <si>
    <t>Q.36</t>
  </si>
  <si>
    <t>Q.37</t>
  </si>
  <si>
    <t>Q.41</t>
  </si>
  <si>
    <t>Q.42</t>
  </si>
  <si>
    <t>Q.43</t>
  </si>
  <si>
    <t>Q.44</t>
  </si>
  <si>
    <t>Q.45</t>
  </si>
  <si>
    <t>Q.46</t>
  </si>
  <si>
    <t>Q.47</t>
  </si>
  <si>
    <t>cross border value (Q.46) as % of total value (Q.43)</t>
  </si>
  <si>
    <t>Are the definitions of economic functions and sub-functions clear? If not, please specify which definitions should be improved.</t>
  </si>
  <si>
    <t>2.1</t>
  </si>
  <si>
    <t>2.2</t>
  </si>
  <si>
    <t>3.3</t>
  </si>
  <si>
    <t>2.4</t>
  </si>
  <si>
    <t>3.1</t>
  </si>
  <si>
    <t>3.2</t>
  </si>
  <si>
    <t>Which functions or sub-functions are missing?</t>
  </si>
  <si>
    <t xml:space="preserve">Which functions or sub-functions are not relevant?  </t>
  </si>
  <si>
    <t>Did you align, or are you planning to align, the definitions of economic functions in this template to those in your recovery plan?</t>
  </si>
  <si>
    <t>Other suggestions for improvement regarding the definition of economic functions?</t>
  </si>
  <si>
    <t xml:space="preserve">Are the definitions of the requested data clear? If not, please specify which definitions should be improved. </t>
  </si>
  <si>
    <t>Which requested data is not useful for the criticality analysis?</t>
  </si>
  <si>
    <t xml:space="preserve">Which requested data could not always be easily retrieved or reconciled and why? </t>
  </si>
  <si>
    <t>Other suggestions for improvement regarding the requested data?</t>
  </si>
  <si>
    <t>To what extent did you use the requested data for the impact, supply-side and overall criticality analyses?</t>
  </si>
  <si>
    <t>To what extent did you use qualitative expert judgement for the impact, supply-side and overall criticality analyses?</t>
  </si>
  <si>
    <t>Did you use thresholds and/or weights for assessing the impact, where appropriate?</t>
  </si>
  <si>
    <t>Did you use thresholds for assessing the supply-side (substitutability)?</t>
  </si>
  <si>
    <t>Was the guidance clear? If not, please suggest improvements</t>
  </si>
  <si>
    <t>Did the template and guidance provide useful support in identifying critical functions?</t>
  </si>
  <si>
    <t>Other suggestions for improvement regarding the impact,  supply-side and criticality analyses?</t>
  </si>
  <si>
    <t>Additional Comments and Suggestions (if relevant)</t>
  </si>
  <si>
    <t>11.</t>
  </si>
  <si>
    <t>10.</t>
  </si>
  <si>
    <t xml:space="preserve">1.
</t>
  </si>
  <si>
    <t xml:space="preserve">2.
</t>
  </si>
  <si>
    <t>3.</t>
  </si>
  <si>
    <t>4.</t>
  </si>
  <si>
    <t>6.</t>
  </si>
  <si>
    <t>7.</t>
  </si>
  <si>
    <t>8.</t>
  </si>
  <si>
    <t>9.</t>
  </si>
  <si>
    <t>Please provide your general comments on the template, i.e. in which respect is the template useful for the identification of critical functions and what are  general points of attention?</t>
  </si>
  <si>
    <t xml:space="preserve">2.3
</t>
  </si>
  <si>
    <t xml:space="preserve">5.
</t>
  </si>
  <si>
    <t>N°</t>
  </si>
  <si>
    <t>func</t>
  </si>
  <si>
    <t>Please select</t>
  </si>
  <si>
    <t>Other</t>
  </si>
  <si>
    <t>Payment.Cash.Settlement.Clearing.Custody</t>
  </si>
  <si>
    <t>Capital.Markets</t>
  </si>
  <si>
    <t>Wholesale.Funding</t>
  </si>
  <si>
    <t>General</t>
  </si>
  <si>
    <t>Not applicable</t>
  </si>
  <si>
    <t>expert judgement of national market share (Q.1)</t>
  </si>
  <si>
    <t>expert judgement of national market share (Q.11)</t>
  </si>
  <si>
    <t>expert judgement of national market share (Q.21)</t>
  </si>
  <si>
    <t>expert judgement  of national market share (Q.31)</t>
  </si>
  <si>
    <r>
      <t xml:space="preserve">Subject </t>
    </r>
    <r>
      <rPr>
        <sz val="12"/>
        <color theme="0"/>
        <rFont val="Calibri"/>
        <family val="2"/>
        <scheme val="minor"/>
      </rPr>
      <t>(text)</t>
    </r>
  </si>
  <si>
    <r>
      <t>Economic function</t>
    </r>
    <r>
      <rPr>
        <sz val="12"/>
        <color theme="0"/>
        <rFont val="Calibri"/>
        <family val="2"/>
        <scheme val="minor"/>
      </rPr>
      <t xml:space="preserve"> (drop-down)</t>
    </r>
  </si>
  <si>
    <r>
      <t>Sub-function</t>
    </r>
    <r>
      <rPr>
        <sz val="12"/>
        <color theme="0"/>
        <rFont val="Calibri"/>
        <family val="2"/>
        <scheme val="minor"/>
      </rPr>
      <t xml:space="preserve"> (drop-down)</t>
    </r>
  </si>
  <si>
    <t xml:space="preserve">please select </t>
  </si>
  <si>
    <r>
      <t xml:space="preserve">Cells in dark grey should </t>
    </r>
    <r>
      <rPr>
        <u/>
        <sz val="11"/>
        <color theme="1"/>
        <rFont val="Calibri  "/>
      </rPr>
      <t>not</t>
    </r>
    <r>
      <rPr>
        <sz val="11"/>
        <color theme="1"/>
        <rFont val="Calibri  "/>
      </rPr>
      <t xml:space="preserve"> be filled by the institution. </t>
    </r>
  </si>
  <si>
    <t>F.5.1</t>
  </si>
  <si>
    <t>F.5.2</t>
  </si>
  <si>
    <t>F.5.3</t>
  </si>
  <si>
    <t>F.21</t>
  </si>
  <si>
    <t>Dark grey: not applicable or relevant, please do not fill</t>
  </si>
  <si>
    <t>Part 1</t>
  </si>
  <si>
    <t>Applicable</t>
  </si>
  <si>
    <t>Part 3</t>
  </si>
  <si>
    <t>Size / Market Share</t>
  </si>
  <si>
    <t>Part 4</t>
  </si>
  <si>
    <t>Q&amp;A</t>
  </si>
  <si>
    <t>cmother</t>
  </si>
  <si>
    <t>Cons</t>
  </si>
  <si>
    <t>Crit</t>
  </si>
  <si>
    <t>whother</t>
  </si>
  <si>
    <t xml:space="preserve">expert judgement of size based on numbers 
(Q.26 or Q.27) </t>
  </si>
  <si>
    <r>
      <t xml:space="preserve">size indicator 1 -
</t>
    </r>
    <r>
      <rPr>
        <sz val="10"/>
        <color rgb="FF000000"/>
        <rFont val="Calibri"/>
        <family val="2"/>
        <scheme val="minor"/>
      </rPr>
      <t>IRT overlay</t>
    </r>
  </si>
  <si>
    <r>
      <t xml:space="preserve">size indicator 2 -
</t>
    </r>
    <r>
      <rPr>
        <sz val="10"/>
        <color rgb="FF000000"/>
        <rFont val="Calibri"/>
        <family val="2"/>
        <scheme val="minor"/>
      </rPr>
      <t>IRT overlay</t>
    </r>
  </si>
  <si>
    <t>cross border -
IRT overlay</t>
  </si>
  <si>
    <t>market share - 
IRT overlay</t>
  </si>
  <si>
    <t>autofilled from indicator O.4</t>
  </si>
  <si>
    <t>autofilled from  
indicator I.4</t>
  </si>
  <si>
    <t>autofilled from  
indicator I.14</t>
  </si>
  <si>
    <t>concentration
IRT overlay</t>
  </si>
  <si>
    <t>O.I.1</t>
  </si>
  <si>
    <t>O.I.2</t>
  </si>
  <si>
    <t>O.I.3</t>
  </si>
  <si>
    <t>O.I.4</t>
  </si>
  <si>
    <t>O.I.11</t>
  </si>
  <si>
    <t>O.I.12</t>
  </si>
  <si>
    <t>O.I.13</t>
  </si>
  <si>
    <t>O.I.14</t>
  </si>
  <si>
    <t>O.I.21</t>
  </si>
  <si>
    <t>O.I.22</t>
  </si>
  <si>
    <t>O.I.23</t>
  </si>
  <si>
    <t>O.I.24</t>
  </si>
  <si>
    <t>O.I.31</t>
  </si>
  <si>
    <t>O.I.32</t>
  </si>
  <si>
    <t>O.I.33</t>
  </si>
  <si>
    <t>O.I.34</t>
  </si>
  <si>
    <t>O.I.41</t>
  </si>
  <si>
    <t>O.I.42</t>
  </si>
  <si>
    <t>O.I.43</t>
  </si>
  <si>
    <t>O.I.44</t>
  </si>
  <si>
    <t>O.S.1</t>
  </si>
  <si>
    <t>O.S.2</t>
  </si>
  <si>
    <t>O.S.3</t>
  </si>
  <si>
    <t>O.S.5</t>
  </si>
  <si>
    <t>O.S.4</t>
  </si>
  <si>
    <t>market share -
IRT overlay</t>
  </si>
  <si>
    <t>substitution time - IRT overlay</t>
  </si>
  <si>
    <t>legal barriers - 
IRT overlay</t>
  </si>
  <si>
    <t>requirements - 
IRT overlay</t>
  </si>
  <si>
    <t>O.S.45</t>
  </si>
  <si>
    <t>O.S.35</t>
  </si>
  <si>
    <t>O.S.25</t>
  </si>
  <si>
    <t>O.S.15</t>
  </si>
  <si>
    <t>O.S.44</t>
  </si>
  <si>
    <t>O.S.34</t>
  </si>
  <si>
    <t>O.S.24</t>
  </si>
  <si>
    <t>O.S.14</t>
  </si>
  <si>
    <t>O.S.13</t>
  </si>
  <si>
    <t>O.S.43</t>
  </si>
  <si>
    <t>O.S.33</t>
  </si>
  <si>
    <t>O.S.23</t>
  </si>
  <si>
    <t>O.S.12</t>
  </si>
  <si>
    <t>O.S.42</t>
  </si>
  <si>
    <t>O.S.32</t>
  </si>
  <si>
    <t>O.S.22</t>
  </si>
  <si>
    <t>O.S.11</t>
  </si>
  <si>
    <t>O.S.21</t>
  </si>
  <si>
    <t>autofilled from indicator O.I.44</t>
  </si>
  <si>
    <t>autofilled from indicator O.I.34</t>
  </si>
  <si>
    <t>O.S.31</t>
  </si>
  <si>
    <t>O.S.41</t>
  </si>
  <si>
    <t>autofilled from indicator O.I.24</t>
  </si>
  <si>
    <t>autofilled from indicator O.I.14</t>
  </si>
  <si>
    <t>Light grey: optional, please only fill when deemed relevant for this exercise.</t>
  </si>
  <si>
    <t xml:space="preserve">Cells in light grey are optional: they only need to be filled by the institution when deemed relevant for this exercise. </t>
  </si>
  <si>
    <t>UA</t>
  </si>
  <si>
    <t>H: critical requirements</t>
  </si>
  <si>
    <t>MH: substantial requirements</t>
  </si>
  <si>
    <t>ML: some requirements</t>
  </si>
  <si>
    <t>AT</t>
  </si>
  <si>
    <t>BE</t>
  </si>
  <si>
    <t>CY</t>
  </si>
  <si>
    <t>ES</t>
  </si>
  <si>
    <t>FI</t>
  </si>
  <si>
    <t>FR</t>
  </si>
  <si>
    <t>GR</t>
  </si>
  <si>
    <t>IT</t>
  </si>
  <si>
    <t>LV</t>
  </si>
  <si>
    <t>LT</t>
  </si>
  <si>
    <t>MT</t>
  </si>
  <si>
    <t>NL</t>
  </si>
  <si>
    <t>PT</t>
  </si>
  <si>
    <t>SK</t>
  </si>
  <si>
    <t>BU</t>
  </si>
  <si>
    <t>EU</t>
  </si>
  <si>
    <t>BG</t>
  </si>
  <si>
    <t>CZ</t>
  </si>
  <si>
    <t>DK</t>
  </si>
  <si>
    <t>DE</t>
  </si>
  <si>
    <t>EE</t>
  </si>
  <si>
    <t>IE</t>
  </si>
  <si>
    <t>LU</t>
  </si>
  <si>
    <t>PO</t>
  </si>
  <si>
    <t>RO</t>
  </si>
  <si>
    <t>SI</t>
  </si>
  <si>
    <t>SE</t>
  </si>
  <si>
    <t>UK</t>
  </si>
  <si>
    <t>G.6.2</t>
  </si>
  <si>
    <t>G.6.3</t>
  </si>
  <si>
    <t>Color Codes</t>
  </si>
  <si>
    <t>Optional - Intermediate Parent</t>
  </si>
  <si>
    <t>G.6.1</t>
  </si>
  <si>
    <t>other function [specify if provided]</t>
  </si>
  <si>
    <r>
      <rPr>
        <b/>
        <sz val="10"/>
        <color rgb="FFFF0000"/>
        <rFont val="Calibri Light"/>
        <family val="2"/>
        <scheme val="major"/>
      </rPr>
      <t>H:</t>
    </r>
    <r>
      <rPr>
        <sz val="10"/>
        <color theme="1"/>
        <rFont val="Calibri Light"/>
        <family val="2"/>
        <scheme val="major"/>
      </rPr>
      <t xml:space="preserve"> large</t>
    </r>
  </si>
  <si>
    <r>
      <rPr>
        <b/>
        <sz val="10"/>
        <color theme="5"/>
        <rFont val="Calibri Light"/>
        <family val="2"/>
        <scheme val="major"/>
      </rPr>
      <t>MH:</t>
    </r>
    <r>
      <rPr>
        <sz val="10"/>
        <color theme="1"/>
        <rFont val="Calibri Light"/>
        <family val="2"/>
        <scheme val="major"/>
      </rPr>
      <t xml:space="preserve"> medium</t>
    </r>
  </si>
  <si>
    <r>
      <rPr>
        <b/>
        <sz val="10"/>
        <color rgb="FFFFC000"/>
        <rFont val="Calibri Light"/>
        <family val="2"/>
        <scheme val="major"/>
      </rPr>
      <t xml:space="preserve">ML: </t>
    </r>
    <r>
      <rPr>
        <sz val="10"/>
        <color theme="1"/>
        <rFont val="Calibri Light"/>
        <family val="2"/>
        <scheme val="major"/>
      </rPr>
      <t>small</t>
    </r>
  </si>
  <si>
    <r>
      <rPr>
        <b/>
        <sz val="10"/>
        <color rgb="FF00B050"/>
        <rFont val="Calibri Light"/>
        <family val="2"/>
        <scheme val="major"/>
      </rPr>
      <t xml:space="preserve">L: </t>
    </r>
    <r>
      <rPr>
        <sz val="10"/>
        <color theme="1"/>
        <rFont val="Calibri Light"/>
        <family val="2"/>
        <scheme val="major"/>
      </rPr>
      <t>negligible</t>
    </r>
  </si>
  <si>
    <r>
      <rPr>
        <b/>
        <sz val="10"/>
        <color rgb="FFFF0000"/>
        <rFont val="Calibri Light"/>
        <family val="2"/>
        <scheme val="major"/>
      </rPr>
      <t>H:</t>
    </r>
    <r>
      <rPr>
        <sz val="10"/>
        <color theme="1"/>
        <rFont val="Calibri Light"/>
        <family val="2"/>
        <scheme val="major"/>
      </rPr>
      <t xml:space="preserve"> &gt;5 countries</t>
    </r>
  </si>
  <si>
    <r>
      <rPr>
        <b/>
        <sz val="10"/>
        <color rgb="FFFFC000"/>
        <rFont val="Calibri Light"/>
        <family val="2"/>
        <scheme val="major"/>
      </rPr>
      <t>ML:</t>
    </r>
    <r>
      <rPr>
        <sz val="10"/>
        <color theme="1"/>
        <rFont val="Calibri Light"/>
        <family val="2"/>
        <scheme val="major"/>
      </rPr>
      <t xml:space="preserve"> [2-3 countries]</t>
    </r>
  </si>
  <si>
    <r>
      <rPr>
        <b/>
        <sz val="10"/>
        <color theme="5"/>
        <rFont val="Calibri Light"/>
        <family val="2"/>
        <scheme val="major"/>
      </rPr>
      <t>MH:</t>
    </r>
    <r>
      <rPr>
        <sz val="10"/>
        <color theme="1"/>
        <rFont val="Calibri Light"/>
        <family val="2"/>
        <scheme val="major"/>
      </rPr>
      <t xml:space="preserve"> [15 - 25%)</t>
    </r>
  </si>
  <si>
    <r>
      <rPr>
        <b/>
        <sz val="10"/>
        <color rgb="FFFFC000"/>
        <rFont val="Calibri Light"/>
        <family val="2"/>
        <scheme val="major"/>
      </rPr>
      <t>ML:</t>
    </r>
    <r>
      <rPr>
        <sz val="10"/>
        <color theme="1"/>
        <rFont val="Calibri Light"/>
        <family val="2"/>
        <scheme val="major"/>
      </rPr>
      <t xml:space="preserve"> [5 - 15%)</t>
    </r>
  </si>
  <si>
    <r>
      <rPr>
        <b/>
        <sz val="10"/>
        <color theme="5"/>
        <rFont val="Calibri Light"/>
        <family val="2"/>
        <scheme val="major"/>
      </rPr>
      <t>MH:</t>
    </r>
    <r>
      <rPr>
        <sz val="10"/>
        <color theme="1"/>
        <rFont val="Calibri Light"/>
        <family val="2"/>
        <scheme val="major"/>
      </rPr>
      <t xml:space="preserve"> [5-10)</t>
    </r>
  </si>
  <si>
    <r>
      <rPr>
        <b/>
        <sz val="10"/>
        <color rgb="FFFFC000"/>
        <rFont val="Calibri Light"/>
        <family val="2"/>
        <scheme val="major"/>
      </rPr>
      <t>ML:</t>
    </r>
    <r>
      <rPr>
        <sz val="10"/>
        <color theme="1"/>
        <rFont val="Calibri Light"/>
        <family val="2"/>
        <scheme val="major"/>
      </rPr>
      <t xml:space="preserve"> [10-20)</t>
    </r>
  </si>
  <si>
    <r>
      <rPr>
        <b/>
        <sz val="10"/>
        <color rgb="FFFF0000"/>
        <rFont val="Calibri Light"/>
        <family val="2"/>
        <scheme val="major"/>
      </rPr>
      <t>H:</t>
    </r>
    <r>
      <rPr>
        <sz val="10"/>
        <color theme="1"/>
        <rFont val="Calibri Light"/>
        <family val="2"/>
        <scheme val="major"/>
      </rPr>
      <t xml:space="preserve"> &gt;6 months</t>
    </r>
  </si>
  <si>
    <r>
      <rPr>
        <b/>
        <sz val="10"/>
        <color theme="5"/>
        <rFont val="Calibri Light"/>
        <family val="2"/>
        <scheme val="major"/>
      </rPr>
      <t>MH: [</t>
    </r>
    <r>
      <rPr>
        <sz val="10"/>
        <color theme="1"/>
        <rFont val="Calibri Light"/>
        <family val="2"/>
        <scheme val="major"/>
      </rPr>
      <t>1-6 months]</t>
    </r>
  </si>
  <si>
    <r>
      <rPr>
        <b/>
        <sz val="10"/>
        <color rgb="FFFFC000"/>
        <rFont val="Calibri Light"/>
        <family val="2"/>
        <scheme val="major"/>
      </rPr>
      <t>ML: [</t>
    </r>
    <r>
      <rPr>
        <sz val="10"/>
        <color theme="1"/>
        <rFont val="Calibri Light"/>
        <family val="2"/>
        <scheme val="major"/>
      </rPr>
      <t>1 week - 1 month]</t>
    </r>
  </si>
  <si>
    <r>
      <rPr>
        <b/>
        <sz val="10"/>
        <color rgb="FFFF0000"/>
        <rFont val="Calibri Light"/>
        <family val="2"/>
        <scheme val="major"/>
      </rPr>
      <t xml:space="preserve">H: </t>
    </r>
    <r>
      <rPr>
        <sz val="10"/>
        <color theme="1"/>
        <rFont val="Calibri Light"/>
        <family val="2"/>
        <scheme val="major"/>
      </rPr>
      <t>critical barriers</t>
    </r>
  </si>
  <si>
    <r>
      <rPr>
        <b/>
        <sz val="10"/>
        <color theme="5"/>
        <rFont val="Calibri Light"/>
        <family val="2"/>
        <scheme val="major"/>
      </rPr>
      <t xml:space="preserve">MH: </t>
    </r>
    <r>
      <rPr>
        <sz val="10"/>
        <color theme="1"/>
        <rFont val="Calibri Light"/>
        <family val="2"/>
        <scheme val="major"/>
      </rPr>
      <t>substantial barriers</t>
    </r>
  </si>
  <si>
    <r>
      <rPr>
        <b/>
        <sz val="10"/>
        <color rgb="FFFFC000"/>
        <rFont val="Calibri Light"/>
        <family val="2"/>
        <scheme val="major"/>
      </rPr>
      <t xml:space="preserve">ML: </t>
    </r>
    <r>
      <rPr>
        <sz val="10"/>
        <color theme="1"/>
        <rFont val="Calibri Light"/>
        <family val="2"/>
        <scheme val="major"/>
      </rPr>
      <t>some barriers</t>
    </r>
  </si>
  <si>
    <r>
      <rPr>
        <b/>
        <sz val="10"/>
        <color rgb="FF00B050"/>
        <rFont val="Calibri Light"/>
        <family val="2"/>
        <scheme val="major"/>
      </rPr>
      <t xml:space="preserve">L: </t>
    </r>
    <r>
      <rPr>
        <sz val="10"/>
        <color theme="1"/>
        <rFont val="Calibri Light"/>
        <family val="2"/>
        <scheme val="major"/>
      </rPr>
      <t>no major barriers</t>
    </r>
  </si>
  <si>
    <r>
      <rPr>
        <b/>
        <sz val="10"/>
        <color rgb="FFFF0000"/>
        <rFont val="Calibri Light"/>
        <family val="2"/>
        <scheme val="major"/>
      </rPr>
      <t>H:</t>
    </r>
    <r>
      <rPr>
        <sz val="10"/>
        <color theme="1"/>
        <rFont val="Calibri Light"/>
        <family val="2"/>
        <scheme val="major"/>
      </rPr>
      <t xml:space="preserve"> &gt;1 week</t>
    </r>
  </si>
  <si>
    <r>
      <rPr>
        <b/>
        <sz val="10"/>
        <color theme="5"/>
        <rFont val="Calibri Light"/>
        <family val="2"/>
        <scheme val="major"/>
      </rPr>
      <t xml:space="preserve">MH: </t>
    </r>
    <r>
      <rPr>
        <sz val="10"/>
        <color theme="1"/>
        <rFont val="Calibri Light"/>
        <family val="2"/>
        <scheme val="major"/>
      </rPr>
      <t>(2 days - 1 week]</t>
    </r>
  </si>
  <si>
    <r>
      <rPr>
        <b/>
        <sz val="10"/>
        <color rgb="FFFFC000"/>
        <rFont val="Calibri Light"/>
        <family val="2"/>
        <scheme val="major"/>
      </rPr>
      <t xml:space="preserve">ML: </t>
    </r>
    <r>
      <rPr>
        <sz val="10"/>
        <color theme="1"/>
        <rFont val="Calibri Light"/>
        <family val="2"/>
        <scheme val="major"/>
      </rPr>
      <t>(1-2 days]</t>
    </r>
  </si>
  <si>
    <r>
      <rPr>
        <b/>
        <sz val="10"/>
        <color theme="5"/>
        <rFont val="Calibri Light"/>
        <family val="2"/>
        <scheme val="major"/>
      </rPr>
      <t>MH: (</t>
    </r>
    <r>
      <rPr>
        <sz val="10"/>
        <color theme="1"/>
        <rFont val="Calibri Light"/>
        <family val="2"/>
        <scheme val="major"/>
      </rPr>
      <t>1 week - 1 month]</t>
    </r>
  </si>
  <si>
    <r>
      <rPr>
        <b/>
        <sz val="10"/>
        <color rgb="FFFFC000"/>
        <rFont val="Calibri Light"/>
        <family val="2"/>
        <scheme val="major"/>
      </rPr>
      <t>ML: (</t>
    </r>
    <r>
      <rPr>
        <sz val="10"/>
        <color theme="1"/>
        <rFont val="Calibri Light"/>
        <family val="2"/>
        <scheme val="major"/>
      </rPr>
      <t>1 day - 1 week]</t>
    </r>
  </si>
  <si>
    <r>
      <rPr>
        <b/>
        <sz val="10"/>
        <color rgb="FFFF0000"/>
        <rFont val="Calibri Light"/>
        <family val="2"/>
        <scheme val="major"/>
      </rPr>
      <t xml:space="preserve">H: </t>
    </r>
    <r>
      <rPr>
        <sz val="10"/>
        <color theme="1"/>
        <rFont val="Calibri Light"/>
        <family val="2"/>
        <scheme val="major"/>
      </rPr>
      <t>&gt;6 months</t>
    </r>
  </si>
  <si>
    <r>
      <rPr>
        <b/>
        <sz val="10"/>
        <color theme="5"/>
        <rFont val="Calibri Light"/>
        <family val="2"/>
        <scheme val="major"/>
      </rPr>
      <t>MH</t>
    </r>
    <r>
      <rPr>
        <sz val="10"/>
        <color theme="1"/>
        <rFont val="Calibri Light"/>
        <family val="2"/>
        <scheme val="major"/>
      </rPr>
      <t xml:space="preserve"> : [1-6 months]</t>
    </r>
  </si>
  <si>
    <r>
      <rPr>
        <b/>
        <sz val="10"/>
        <color rgb="FF00B050"/>
        <rFont val="Calibri Light"/>
        <family val="2"/>
        <scheme val="major"/>
      </rPr>
      <t xml:space="preserve">L: </t>
    </r>
    <r>
      <rPr>
        <sz val="10"/>
        <color theme="1"/>
        <rFont val="Calibri Light"/>
        <family val="2"/>
        <scheme val="major"/>
      </rPr>
      <t>no major requirements</t>
    </r>
  </si>
  <si>
    <t>expert judgement of size based on values (Q.33 or Q.34 or Q.35)</t>
  </si>
  <si>
    <t xml:space="preserve">Additional function
[specify if provided] </t>
  </si>
  <si>
    <t>F.16.1</t>
  </si>
  <si>
    <t>F.16.2</t>
  </si>
  <si>
    <t>F.16.3</t>
  </si>
  <si>
    <t>F.27.1</t>
  </si>
  <si>
    <t>F.27.2</t>
  </si>
  <si>
    <t>F.27.3</t>
  </si>
  <si>
    <t>F.31</t>
  </si>
  <si>
    <t>F.32</t>
  </si>
  <si>
    <t>F.33.1</t>
  </si>
  <si>
    <t>F.33.2</t>
  </si>
  <si>
    <t>F.33.3</t>
  </si>
  <si>
    <t>F.33.5</t>
  </si>
  <si>
    <t>F.33.4</t>
  </si>
  <si>
    <t>F.34</t>
  </si>
  <si>
    <t>F.34.1</t>
  </si>
  <si>
    <t>F.34.2</t>
  </si>
  <si>
    <t>F.35</t>
  </si>
  <si>
    <t>F.35.1</t>
  </si>
  <si>
    <t>F.35.2</t>
  </si>
  <si>
    <t>F.36.1</t>
  </si>
  <si>
    <t>F.36.2</t>
  </si>
  <si>
    <t>F.36.3</t>
  </si>
  <si>
    <t>F.36.4</t>
  </si>
  <si>
    <t>F.36.5</t>
  </si>
  <si>
    <t>F.41</t>
  </si>
  <si>
    <t>F.42</t>
  </si>
  <si>
    <t>F.43</t>
  </si>
  <si>
    <t>F.44</t>
  </si>
  <si>
    <t>F.45.1</t>
  </si>
  <si>
    <t>F.45.2</t>
  </si>
  <si>
    <t>F.45.3</t>
  </si>
  <si>
    <t>expert judgement of size based on values (Q.43)</t>
  </si>
  <si>
    <t xml:space="preserve">expert judgement of size based on numbers (Q.44) </t>
  </si>
  <si>
    <t>expert judgement of national market share (Q.41)</t>
  </si>
  <si>
    <t>Optional: additional function (select)</t>
  </si>
  <si>
    <t>expert judgement of size based on numbers 
(Q.37)</t>
  </si>
  <si>
    <t>organisational, infrastructural, and technical requirements</t>
  </si>
  <si>
    <t>expert judgement of size based on values (Q.22 or Q.23 or Q.24)</t>
  </si>
  <si>
    <t xml:space="preserve">Additional function 
[specify if provided] </t>
  </si>
  <si>
    <r>
      <rPr>
        <b/>
        <sz val="10"/>
        <color rgb="FF00B050"/>
        <rFont val="Calibri Light"/>
        <family val="2"/>
        <scheme val="major"/>
      </rPr>
      <t>L: &lt;</t>
    </r>
    <r>
      <rPr>
        <sz val="10"/>
        <color theme="1"/>
        <rFont val="Calibri Light"/>
        <family val="2"/>
        <scheme val="major"/>
      </rPr>
      <t>1 week</t>
    </r>
  </si>
  <si>
    <r>
      <rPr>
        <b/>
        <sz val="10"/>
        <color rgb="FF00B050"/>
        <rFont val="Calibri Light"/>
        <family val="2"/>
        <scheme val="major"/>
      </rPr>
      <t>L: ≤</t>
    </r>
    <r>
      <rPr>
        <sz val="10"/>
        <color theme="1"/>
        <rFont val="Calibri Light"/>
        <family val="2"/>
        <scheme val="major"/>
      </rPr>
      <t>1 day</t>
    </r>
  </si>
  <si>
    <r>
      <rPr>
        <b/>
        <sz val="10"/>
        <color rgb="FF00B050"/>
        <rFont val="Calibri Light"/>
        <family val="2"/>
        <scheme val="major"/>
      </rPr>
      <t xml:space="preserve">L: </t>
    </r>
    <r>
      <rPr>
        <sz val="10"/>
        <color theme="1"/>
        <rFont val="Calibri Light"/>
        <family val="2"/>
        <scheme val="major"/>
      </rPr>
      <t>≤1 day</t>
    </r>
  </si>
  <si>
    <r>
      <rPr>
        <b/>
        <sz val="10"/>
        <color rgb="FF00B050"/>
        <rFont val="Calibri Light"/>
        <family val="2"/>
        <scheme val="major"/>
      </rPr>
      <t>L:</t>
    </r>
    <r>
      <rPr>
        <sz val="10"/>
        <color theme="1"/>
        <rFont val="Calibri Light"/>
        <family val="2"/>
        <scheme val="major"/>
      </rPr>
      <t xml:space="preserve"> ≥20</t>
    </r>
  </si>
  <si>
    <r>
      <rPr>
        <b/>
        <sz val="10"/>
        <color rgb="FF00B050"/>
        <rFont val="Calibri Light"/>
        <family val="2"/>
        <scheme val="major"/>
      </rPr>
      <t xml:space="preserve">L: </t>
    </r>
    <r>
      <rPr>
        <sz val="10"/>
        <color rgb="FF00B050"/>
        <rFont val="Calibri Light"/>
        <family val="2"/>
        <scheme val="major"/>
      </rPr>
      <t>&lt;</t>
    </r>
    <r>
      <rPr>
        <sz val="10"/>
        <color theme="1"/>
        <rFont val="Calibri Light"/>
        <family val="2"/>
        <scheme val="major"/>
      </rPr>
      <t>5%</t>
    </r>
  </si>
  <si>
    <r>
      <rPr>
        <b/>
        <sz val="10"/>
        <color rgb="FFFF0000"/>
        <rFont val="Calibri Light"/>
        <family val="2"/>
        <scheme val="major"/>
      </rPr>
      <t>H:</t>
    </r>
    <r>
      <rPr>
        <sz val="10"/>
        <color theme="1"/>
        <rFont val="Calibri Light"/>
        <family val="2"/>
        <scheme val="major"/>
      </rPr>
      <t xml:space="preserve"> ≥25%</t>
    </r>
  </si>
  <si>
    <r>
      <rPr>
        <b/>
        <sz val="10"/>
        <color rgb="FF00B050"/>
        <rFont val="Calibri Light"/>
        <family val="2"/>
        <scheme val="major"/>
      </rPr>
      <t>L:</t>
    </r>
    <r>
      <rPr>
        <sz val="10"/>
        <color theme="1"/>
        <rFont val="Calibri Light"/>
        <family val="2"/>
        <scheme val="major"/>
      </rPr>
      <t xml:space="preserve"> ≤1 country</t>
    </r>
  </si>
  <si>
    <r>
      <rPr>
        <b/>
        <sz val="10"/>
        <color rgb="FFFF0000"/>
        <rFont val="Calibri Light"/>
        <family val="2"/>
        <scheme val="major"/>
      </rPr>
      <t>H:</t>
    </r>
    <r>
      <rPr>
        <sz val="10"/>
        <color theme="1"/>
        <rFont val="Calibri Light"/>
        <family val="2"/>
        <scheme val="major"/>
      </rPr>
      <t xml:space="preserve"> &lt;5</t>
    </r>
  </si>
  <si>
    <r>
      <rPr>
        <b/>
        <sz val="10"/>
        <color theme="5"/>
        <rFont val="Calibri Light"/>
        <family val="2"/>
        <scheme val="major"/>
      </rPr>
      <t>MH:</t>
    </r>
    <r>
      <rPr>
        <sz val="10"/>
        <color theme="1"/>
        <rFont val="Calibri Light"/>
        <family val="2"/>
        <scheme val="major"/>
      </rPr>
      <t xml:space="preserve"> [4-5 countries]</t>
    </r>
  </si>
  <si>
    <t>H: major impact</t>
  </si>
  <si>
    <t>MH: significant impact</t>
  </si>
  <si>
    <t>ML: material, but limited impact</t>
  </si>
  <si>
    <t>L: low impact</t>
  </si>
  <si>
    <t>HU</t>
  </si>
  <si>
    <t xml:space="preserve">            Criticality Assessment</t>
  </si>
  <si>
    <t>Reporting period (begin date)
(for daily averages)</t>
  </si>
  <si>
    <t>Reporting Period (end date)
(for daily averages)</t>
  </si>
  <si>
    <t>All</t>
  </si>
  <si>
    <t>Derivatives (general)</t>
  </si>
  <si>
    <t xml:space="preserve">Please indicate which pre-defined sub-functions are applicable for each reporting legal entity. A function is not applicable if the entity is not at all active in that function. The criticality assessment only needs to be done for each applicable function. 
Please report additional functions or products not covered by the template in the optional ‘other’ categories (in grey). These ‘other’ functions can be reported by either selecting an additional function from a drop-down list or by providing its name in the text boxes next to the ‘other’ categories.  </t>
  </si>
  <si>
    <t>Part 1: select applicable economic functions</t>
  </si>
  <si>
    <t xml:space="preserve">Please assess the impact of discontinuation of a function and supply-factors for provisioning of a function based on pre-defined indicators (see guidance note section 2.4). The template specifies indicators for both analyses. There are four options for each indicator: low, medium-low, medium-high, and high. Please select the appropriate option, based on either expert judgement or pre-specified reporting buckets. The template specifies which cells from the ‘data input part’ need to be used as a basis for the qualitative assessment. </t>
  </si>
  <si>
    <t>Non-financial corporations - non-SMEs</t>
  </si>
  <si>
    <t>Derivatives held for trading - non-OTC</t>
  </si>
  <si>
    <t xml:space="preserve">Based on the impact and supply-side analyses (part 3), please conclude on the criticality of each sub-function. The first two columns summarize the outcome of the impact analysis (at the national level and, if appropriate, at another geographical level) and the third column summarizes the outcome of the supply-side analysis (from low to high). The combination of the impact and supply-side analysis form the basis for the final criticality outcome (critical: yes or no). </t>
  </si>
  <si>
    <t>Impact Analysis - IRT overlay</t>
  </si>
  <si>
    <t>O.C.1</t>
  </si>
  <si>
    <t>O.C.4</t>
  </si>
  <si>
    <t>O.C.14</t>
  </si>
  <si>
    <t>O.C.24</t>
  </si>
  <si>
    <t>O.C.34</t>
  </si>
  <si>
    <t>O.C.44</t>
  </si>
  <si>
    <t>O.C.3</t>
  </si>
  <si>
    <t>O.C.11</t>
  </si>
  <si>
    <t>O.C.13</t>
  </si>
  <si>
    <t>O.C.21</t>
  </si>
  <si>
    <t>O.C.31</t>
  </si>
  <si>
    <t>O.C.41</t>
  </si>
  <si>
    <t>O.C.43</t>
  </si>
  <si>
    <t>O.C.33</t>
  </si>
  <si>
    <t>O.C.23</t>
  </si>
  <si>
    <t>Supply-Side Analysis - 
IRT overlay</t>
  </si>
  <si>
    <t>Critical Function?
IRT Overlay</t>
  </si>
  <si>
    <t xml:space="preserve">cross border (Q.36) as % of total value 
(Q.33 or Q.34 or Q.35) </t>
  </si>
  <si>
    <t>time for the function 
to be absorbed 
by the market</t>
  </si>
  <si>
    <t>autofilled from  
indicator I.24</t>
  </si>
  <si>
    <t>autofilled from  
indicator I.34</t>
  </si>
  <si>
    <t>autofilled from  
indicator I.44</t>
  </si>
  <si>
    <r>
      <t xml:space="preserve">Question </t>
    </r>
    <r>
      <rPr>
        <sz val="12"/>
        <color theme="0"/>
        <rFont val="Calibri"/>
        <family val="2"/>
        <scheme val="minor"/>
      </rPr>
      <t>(text)</t>
    </r>
  </si>
  <si>
    <r>
      <rPr>
        <b/>
        <sz val="10"/>
        <color rgb="FFFF0000"/>
        <rFont val="Calibri Light"/>
        <family val="2"/>
        <scheme val="major"/>
      </rPr>
      <t xml:space="preserve">H: </t>
    </r>
    <r>
      <rPr>
        <sz val="10"/>
        <color theme="1"/>
        <rFont val="Calibri Light"/>
        <family val="2"/>
        <scheme val="major"/>
      </rPr>
      <t>&gt;1 month</t>
    </r>
  </si>
  <si>
    <t>Optional feedback and comments on the template and guidance</t>
  </si>
  <si>
    <t>G.7</t>
  </si>
  <si>
    <t>Accounting Standard</t>
  </si>
  <si>
    <t>If deemed relevant, please provide comments related to the criticality assessment of each function. Also, if the definitions do not match internal definitions or business lines, please map internal definitions or business lines to the pre-defined categories, or use the designated ‘other’ rows. Please provide the mapping details and/or internal definition used in these optional comment cells. In addition, you may provide comments on the template in a separate worksheet.</t>
  </si>
  <si>
    <t>Other (third) country</t>
  </si>
  <si>
    <t>AF</t>
  </si>
  <si>
    <t>AX</t>
  </si>
  <si>
    <t>AL</t>
  </si>
  <si>
    <t>DZ</t>
  </si>
  <si>
    <t>AS</t>
  </si>
  <si>
    <t>AD</t>
  </si>
  <si>
    <t>AO</t>
  </si>
  <si>
    <t>AI</t>
  </si>
  <si>
    <t>AQ</t>
  </si>
  <si>
    <t>AG</t>
  </si>
  <si>
    <t>AR</t>
  </si>
  <si>
    <t>AM</t>
  </si>
  <si>
    <t>AW</t>
  </si>
  <si>
    <t>AU</t>
  </si>
  <si>
    <t>AZ</t>
  </si>
  <si>
    <t>BS</t>
  </si>
  <si>
    <t>BH</t>
  </si>
  <si>
    <t>BD</t>
  </si>
  <si>
    <t>BB</t>
  </si>
  <si>
    <t>BY</t>
  </si>
  <si>
    <t>BZ</t>
  </si>
  <si>
    <t>BJ</t>
  </si>
  <si>
    <t>BM</t>
  </si>
  <si>
    <t>BT</t>
  </si>
  <si>
    <t>BO</t>
  </si>
  <si>
    <t>BA</t>
  </si>
  <si>
    <t>BW</t>
  </si>
  <si>
    <t>BV</t>
  </si>
  <si>
    <t>BR</t>
  </si>
  <si>
    <t>VG</t>
  </si>
  <si>
    <t>IO</t>
  </si>
  <si>
    <t>BN</t>
  </si>
  <si>
    <t>BF</t>
  </si>
  <si>
    <t>BI</t>
  </si>
  <si>
    <t>KH</t>
  </si>
  <si>
    <t>CM</t>
  </si>
  <si>
    <t>CA</t>
  </si>
  <si>
    <t>CV</t>
  </si>
  <si>
    <t>KY</t>
  </si>
  <si>
    <t>CF</t>
  </si>
  <si>
    <t>TD</t>
  </si>
  <si>
    <t>CL</t>
  </si>
  <si>
    <t>CN</t>
  </si>
  <si>
    <t>HK</t>
  </si>
  <si>
    <t>MO</t>
  </si>
  <si>
    <t>CX</t>
  </si>
  <si>
    <t>CC</t>
  </si>
  <si>
    <t>CO</t>
  </si>
  <si>
    <t>KM</t>
  </si>
  <si>
    <t>CG</t>
  </si>
  <si>
    <t>CD</t>
  </si>
  <si>
    <t>CK</t>
  </si>
  <si>
    <t>CR</t>
  </si>
  <si>
    <t>CI</t>
  </si>
  <si>
    <t>HR</t>
  </si>
  <si>
    <t>CU</t>
  </si>
  <si>
    <t>DJ</t>
  </si>
  <si>
    <t>DM</t>
  </si>
  <si>
    <t>DO</t>
  </si>
  <si>
    <t>EC</t>
  </si>
  <si>
    <t>EG</t>
  </si>
  <si>
    <t>SV</t>
  </si>
  <si>
    <t>GQ</t>
  </si>
  <si>
    <t>ER</t>
  </si>
  <si>
    <t>ET</t>
  </si>
  <si>
    <t>FK</t>
  </si>
  <si>
    <t>FO</t>
  </si>
  <si>
    <t>FJ</t>
  </si>
  <si>
    <t>GF</t>
  </si>
  <si>
    <t>PF</t>
  </si>
  <si>
    <t>TF</t>
  </si>
  <si>
    <t>GA</t>
  </si>
  <si>
    <t>GM</t>
  </si>
  <si>
    <t>GE</t>
  </si>
  <si>
    <t>GH</t>
  </si>
  <si>
    <t>GI</t>
  </si>
  <si>
    <t>GL</t>
  </si>
  <si>
    <t>GD</t>
  </si>
  <si>
    <t>GP</t>
  </si>
  <si>
    <t>GU</t>
  </si>
  <si>
    <t>GT</t>
  </si>
  <si>
    <t>GG</t>
  </si>
  <si>
    <t>GN</t>
  </si>
  <si>
    <t>GW</t>
  </si>
  <si>
    <t>GY</t>
  </si>
  <si>
    <t>HT</t>
  </si>
  <si>
    <t>HM</t>
  </si>
  <si>
    <t>VA</t>
  </si>
  <si>
    <t>HN</t>
  </si>
  <si>
    <t>IS</t>
  </si>
  <si>
    <t>IN</t>
  </si>
  <si>
    <t>ID</t>
  </si>
  <si>
    <t>IR</t>
  </si>
  <si>
    <t>IQ</t>
  </si>
  <si>
    <t>IM</t>
  </si>
  <si>
    <t>IL</t>
  </si>
  <si>
    <t>JM</t>
  </si>
  <si>
    <t>JP</t>
  </si>
  <si>
    <t>JE</t>
  </si>
  <si>
    <t>JO</t>
  </si>
  <si>
    <t>KZ</t>
  </si>
  <si>
    <t>KE</t>
  </si>
  <si>
    <t>KI</t>
  </si>
  <si>
    <t>KP</t>
  </si>
  <si>
    <t>KR</t>
  </si>
  <si>
    <t>KW</t>
  </si>
  <si>
    <t>KG</t>
  </si>
  <si>
    <t>LA</t>
  </si>
  <si>
    <t>LB</t>
  </si>
  <si>
    <t>LS</t>
  </si>
  <si>
    <t>LR</t>
  </si>
  <si>
    <t>LY</t>
  </si>
  <si>
    <t>LI</t>
  </si>
  <si>
    <t>MK</t>
  </si>
  <si>
    <t>MG</t>
  </si>
  <si>
    <t>MW</t>
  </si>
  <si>
    <t>MY</t>
  </si>
  <si>
    <t>MV</t>
  </si>
  <si>
    <t>ML</t>
  </si>
  <si>
    <t>MH</t>
  </si>
  <si>
    <t>MQ</t>
  </si>
  <si>
    <t>MR</t>
  </si>
  <si>
    <t>MU</t>
  </si>
  <si>
    <t>YT</t>
  </si>
  <si>
    <t>MX</t>
  </si>
  <si>
    <t>FM</t>
  </si>
  <si>
    <t>MD</t>
  </si>
  <si>
    <t>MC</t>
  </si>
  <si>
    <t>MN</t>
  </si>
  <si>
    <t>ME</t>
  </si>
  <si>
    <t>MS</t>
  </si>
  <si>
    <t>MA</t>
  </si>
  <si>
    <t>MZ</t>
  </si>
  <si>
    <t>MM</t>
  </si>
  <si>
    <t>NA</t>
  </si>
  <si>
    <t>NR</t>
  </si>
  <si>
    <t>NP</t>
  </si>
  <si>
    <t>NC</t>
  </si>
  <si>
    <t>NZ</t>
  </si>
  <si>
    <t>NI</t>
  </si>
  <si>
    <t>NE</t>
  </si>
  <si>
    <t>NG</t>
  </si>
  <si>
    <t>NU</t>
  </si>
  <si>
    <t>NF</t>
  </si>
  <si>
    <t>MP</t>
  </si>
  <si>
    <t>NO</t>
  </si>
  <si>
    <t>OM</t>
  </si>
  <si>
    <t>PK</t>
  </si>
  <si>
    <t>PW</t>
  </si>
  <si>
    <t>PS</t>
  </si>
  <si>
    <t>PA</t>
  </si>
  <si>
    <t>PG</t>
  </si>
  <si>
    <t>PY</t>
  </si>
  <si>
    <t>PE</t>
  </si>
  <si>
    <t>PH</t>
  </si>
  <si>
    <t>PN</t>
  </si>
  <si>
    <t>PL</t>
  </si>
  <si>
    <t>PR</t>
  </si>
  <si>
    <t>QA</t>
  </si>
  <si>
    <t>RE</t>
  </si>
  <si>
    <t>RU</t>
  </si>
  <si>
    <t>RW</t>
  </si>
  <si>
    <t>BL</t>
  </si>
  <si>
    <t>SH</t>
  </si>
  <si>
    <t>KN</t>
  </si>
  <si>
    <t>LC</t>
  </si>
  <si>
    <t>MF</t>
  </si>
  <si>
    <t>PM</t>
  </si>
  <si>
    <t>VC</t>
  </si>
  <si>
    <t>WS</t>
  </si>
  <si>
    <t>SM</t>
  </si>
  <si>
    <t>ST</t>
  </si>
  <si>
    <t>SA</t>
  </si>
  <si>
    <t>SN</t>
  </si>
  <si>
    <t>RS</t>
  </si>
  <si>
    <t>SC</t>
  </si>
  <si>
    <t>SL</t>
  </si>
  <si>
    <t>SG</t>
  </si>
  <si>
    <t>SB</t>
  </si>
  <si>
    <t>SO</t>
  </si>
  <si>
    <t>ZA</t>
  </si>
  <si>
    <t>GS</t>
  </si>
  <si>
    <t>SS</t>
  </si>
  <si>
    <t>LK</t>
  </si>
  <si>
    <t>SD</t>
  </si>
  <si>
    <t>SR</t>
  </si>
  <si>
    <t>SJ</t>
  </si>
  <si>
    <t>SZ</t>
  </si>
  <si>
    <t>CH</t>
  </si>
  <si>
    <t>SY</t>
  </si>
  <si>
    <t>TW</t>
  </si>
  <si>
    <t>TJ</t>
  </si>
  <si>
    <t>TZ</t>
  </si>
  <si>
    <t>TH</t>
  </si>
  <si>
    <t>TL</t>
  </si>
  <si>
    <t>TG</t>
  </si>
  <si>
    <t>TK</t>
  </si>
  <si>
    <t>TO</t>
  </si>
  <si>
    <t>TT</t>
  </si>
  <si>
    <t>TN</t>
  </si>
  <si>
    <t>TR</t>
  </si>
  <si>
    <t>TM</t>
  </si>
  <si>
    <t>TC</t>
  </si>
  <si>
    <t>TV</t>
  </si>
  <si>
    <t>UG</t>
  </si>
  <si>
    <t>AE</t>
  </si>
  <si>
    <t>GB</t>
  </si>
  <si>
    <t>US</t>
  </si>
  <si>
    <t>UM</t>
  </si>
  <si>
    <t>UY</t>
  </si>
  <si>
    <t>UZ</t>
  </si>
  <si>
    <t>VU</t>
  </si>
  <si>
    <t>VE</t>
  </si>
  <si>
    <t>VN</t>
  </si>
  <si>
    <t>VI</t>
  </si>
  <si>
    <t>WF</t>
  </si>
  <si>
    <t>EH</t>
  </si>
  <si>
    <t>YE</t>
  </si>
  <si>
    <t>ZM</t>
  </si>
  <si>
    <t>ZW</t>
  </si>
  <si>
    <t>BQ</t>
  </si>
  <si>
    <t>CW</t>
  </si>
  <si>
    <t>SX</t>
  </si>
  <si>
    <t>World</t>
  </si>
  <si>
    <t>Member State/country</t>
  </si>
  <si>
    <t>Optional: other relevant market. Please select</t>
  </si>
  <si>
    <t>based on European or global values
(in %)</t>
  </si>
  <si>
    <t>based on value of loans to regional or EU residents (in %)</t>
  </si>
  <si>
    <t>based on value on accounts of regional or EU residents (in %)</t>
  </si>
  <si>
    <r>
      <t xml:space="preserve">Optional: Comments </t>
    </r>
    <r>
      <rPr>
        <sz val="12"/>
        <color theme="1"/>
        <rFont val="Calibri"/>
        <family val="2"/>
        <scheme val="minor"/>
      </rPr>
      <t>e.g. related to data availability, definitions,  potential use of thresholds, reported functions in 'other' categories</t>
    </r>
  </si>
  <si>
    <t>C.22</t>
  </si>
  <si>
    <t>Impact2</t>
  </si>
  <si>
    <t>H: major impact - regional</t>
  </si>
  <si>
    <t>MH: significant impact - regional</t>
  </si>
  <si>
    <t>ML: material, but limited impact - regional</t>
  </si>
  <si>
    <t>L: low impact - regional</t>
  </si>
  <si>
    <t>H: major impact - EU</t>
  </si>
  <si>
    <t>MH: significant impact - EU</t>
  </si>
  <si>
    <t>ML: material, but limited impact - EU</t>
  </si>
  <si>
    <t>L: low impact - EU</t>
  </si>
  <si>
    <t>number of EU countries in which the entity has &gt;2% market share</t>
  </si>
  <si>
    <t>0380</t>
  </si>
  <si>
    <t>Other product types (3)</t>
  </si>
  <si>
    <t>0370</t>
  </si>
  <si>
    <t>Other product types (2)</t>
  </si>
  <si>
    <t>0360</t>
  </si>
  <si>
    <t>Other product types (1)</t>
  </si>
  <si>
    <t>0350</t>
  </si>
  <si>
    <t>0340</t>
  </si>
  <si>
    <t>0330</t>
  </si>
  <si>
    <t>0320</t>
  </si>
  <si>
    <t>0319 Wholesale Funding</t>
  </si>
  <si>
    <t>0310</t>
  </si>
  <si>
    <t>Other services / activities / functions (3)</t>
  </si>
  <si>
    <t>0300</t>
  </si>
  <si>
    <t>Other services / activities / functions (2)</t>
  </si>
  <si>
    <t>0290</t>
  </si>
  <si>
    <t>Other services / activities / functions (1)</t>
  </si>
  <si>
    <t>0280</t>
  </si>
  <si>
    <t>0270</t>
  </si>
  <si>
    <t>0260</t>
  </si>
  <si>
    <t>0250</t>
  </si>
  <si>
    <t>Derivatives held for trading - OTC</t>
  </si>
  <si>
    <t>0249 Capital Markets</t>
  </si>
  <si>
    <t>0240</t>
  </si>
  <si>
    <t>0230</t>
  </si>
  <si>
    <t>0220</t>
  </si>
  <si>
    <t>0210</t>
  </si>
  <si>
    <t>0200</t>
  </si>
  <si>
    <t>0190</t>
  </si>
  <si>
    <t>0180</t>
  </si>
  <si>
    <t>0170</t>
  </si>
  <si>
    <t>0160</t>
  </si>
  <si>
    <t>0159 Payment, Cash, Settlement, Clearing, Custody</t>
  </si>
  <si>
    <t>0150</t>
  </si>
  <si>
    <t>Other sectors / counterparties (3)</t>
  </si>
  <si>
    <t>0140</t>
  </si>
  <si>
    <t>Other sectors / counterparties (2)</t>
  </si>
  <si>
    <t>0130</t>
  </si>
  <si>
    <t>Other sectors / counterparties (1)</t>
  </si>
  <si>
    <t>0120</t>
  </si>
  <si>
    <t>0110</t>
  </si>
  <si>
    <t>0100</t>
  </si>
  <si>
    <t>0090</t>
  </si>
  <si>
    <t>0080</t>
  </si>
  <si>
    <t>0079 Lending</t>
  </si>
  <si>
    <t>0070</t>
  </si>
  <si>
    <t>0060</t>
  </si>
  <si>
    <t>0050</t>
  </si>
  <si>
    <t>0040</t>
  </si>
  <si>
    <t>0030</t>
  </si>
  <si>
    <t>0020</t>
  </si>
  <si>
    <t>0010</t>
  </si>
  <si>
    <t>0009 Deposits</t>
  </si>
  <si>
    <t>Critical Function</t>
  </si>
  <si>
    <t>Substitutability</t>
  </si>
  <si>
    <t>Numeric indicator</t>
  </si>
  <si>
    <t>Monetary amount</t>
  </si>
  <si>
    <t>Market share</t>
  </si>
  <si>
    <t>Description of economic function</t>
  </si>
  <si>
    <t>Economic functions</t>
  </si>
  <si>
    <t>Z 07.01 - Criticality assessment of economic functions (FUNC 1)</t>
  </si>
  <si>
    <t xml:space="preserve">
Economic function</t>
  </si>
  <si>
    <t>Impact 
on market</t>
  </si>
  <si>
    <t/>
  </si>
  <si>
    <t>5.7</t>
  </si>
  <si>
    <t>Row</t>
  </si>
  <si>
    <t>Quantitative Data</t>
  </si>
  <si>
    <t xml:space="preserve">Country: </t>
  </si>
  <si>
    <t>L: not substitutable</t>
  </si>
  <si>
    <t>ML: difficult to substitute</t>
  </si>
  <si>
    <t>MH: reasonably substitutable</t>
  </si>
  <si>
    <t>H: substitutable</t>
  </si>
  <si>
    <t xml:space="preserve">Please report requested data either in units. Data should be provided for each applicable economic sub-function and follow the reporting format specified in the guidance note. </t>
  </si>
  <si>
    <t>in units</t>
  </si>
  <si>
    <r>
      <t xml:space="preserve">Data Input Cells </t>
    </r>
    <r>
      <rPr>
        <sz val="10"/>
        <rFont val="Calibri"/>
        <family val="2"/>
        <scheme val="minor"/>
      </rPr>
      <t xml:space="preserve">Report data in blank cells in EUR or </t>
    </r>
    <r>
      <rPr>
        <b/>
        <sz val="10"/>
        <rFont val="Calibri"/>
        <family val="2"/>
        <scheme val="minor"/>
      </rPr>
      <t>units</t>
    </r>
    <r>
      <rPr>
        <sz val="10"/>
        <rFont val="Calibri"/>
        <family val="2"/>
        <scheme val="minor"/>
      </rPr>
      <t xml:space="preserve">.  Please </t>
    </r>
    <r>
      <rPr>
        <b/>
        <sz val="10"/>
        <rFont val="Calibri"/>
        <family val="2"/>
        <scheme val="minor"/>
      </rPr>
      <t>do not change the format</t>
    </r>
    <r>
      <rPr>
        <sz val="10"/>
        <rFont val="Calibri"/>
        <family val="2"/>
        <scheme val="minor"/>
      </rPr>
      <t xml:space="preserve"> of the cells. </t>
    </r>
    <r>
      <rPr>
        <b/>
        <sz val="10"/>
        <rFont val="Calibri"/>
        <family val="2"/>
        <scheme val="minor"/>
      </rPr>
      <t>Exclude intra-group transactions</t>
    </r>
    <r>
      <rPr>
        <sz val="10"/>
        <rFont val="Calibri"/>
        <family val="2"/>
        <scheme val="minor"/>
      </rPr>
      <t xml:space="preserve">. </t>
    </r>
  </si>
  <si>
    <t># clients (F.21-22, F.24-26) and  # ATMs (F.23), in units</t>
  </si>
  <si>
    <t>counterparties (F31-34) or transactions (F35) , in units</t>
  </si>
  <si>
    <t>in '000 EUR</t>
  </si>
  <si>
    <t>value on accounts of deposits of non-residents (in '000 EUR)</t>
  </si>
  <si>
    <t>value outstanding of loans to non-residents (in '000 EUR)</t>
  </si>
  <si>
    <t>of Q.33 for F.31-33; of Q.34 for F.34; of Q.35 for F.25, in '000 EUR</t>
  </si>
  <si>
    <t xml:space="preserve">repos (for F.41) or reverse repos (F.43), in '000 EUR </t>
  </si>
  <si>
    <t>gross carrying amount  outside home country, in '000 EUR</t>
  </si>
  <si>
    <t>gross carrying amount at credit institutions, in '000 EUR</t>
  </si>
  <si>
    <t>Country of incorporation, location (for branch) or activities</t>
  </si>
  <si>
    <t>Level of consolidation or aggregation</t>
  </si>
  <si>
    <t>Supply-Side Analysis:
Level of substitutability</t>
  </si>
  <si>
    <t>rg rz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</si>
</sst>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5">
    <font>
      <sz val="11"/>
      <color theme="1"/>
      <name val="Calibri"/>
      <family val="2"/>
      <scheme val="minor"/>
    </font>
    <font>
      <sz val="11"/>
      <color theme="1"/>
      <name val="Calibri"/>
      <family val="2"/>
      <scheme val="minor"/>
    </font>
    <font>
      <b/>
      <sz val="11"/>
      <color theme="0"/>
      <name val="Calibri"/>
      <family val="2"/>
      <scheme val="minor"/>
    </font>
    <font>
      <sz val="11"/>
      <color theme="1"/>
      <name val="Arial"/>
      <family val="2"/>
    </font>
    <font>
      <sz val="11"/>
      <color rgb="FF006100"/>
      <name val="Arial"/>
      <family val="2"/>
    </font>
    <font>
      <sz val="11"/>
      <color rgb="FF9C0006"/>
      <name val="Arial"/>
      <family val="2"/>
    </font>
    <font>
      <sz val="11"/>
      <color rgb="FF9C6500"/>
      <name val="Arial"/>
      <family val="2"/>
    </font>
    <font>
      <b/>
      <sz val="11"/>
      <color theme="1"/>
      <name val="Calibri"/>
      <family val="2"/>
      <scheme val="minor"/>
    </font>
    <font>
      <sz val="10"/>
      <color theme="1"/>
      <name val="Calibri"/>
      <family val="2"/>
      <scheme val="minor"/>
    </font>
    <font>
      <b/>
      <sz val="10"/>
      <color rgb="FF000000"/>
      <name val="Calibri"/>
      <family val="2"/>
      <scheme val="minor"/>
    </font>
    <font>
      <b/>
      <sz val="10"/>
      <color theme="1"/>
      <name val="Calibri"/>
      <family val="2"/>
      <scheme val="minor"/>
    </font>
    <font>
      <b/>
      <sz val="10"/>
      <color theme="0"/>
      <name val="Calibri"/>
      <family val="2"/>
      <scheme val="minor"/>
    </font>
    <font>
      <i/>
      <sz val="10"/>
      <color rgb="FF000000"/>
      <name val="Calibri"/>
      <family val="2"/>
      <scheme val="minor"/>
    </font>
    <font>
      <sz val="10"/>
      <color rgb="FF000000"/>
      <name val="Calibri"/>
      <family val="2"/>
      <scheme val="minor"/>
    </font>
    <font>
      <b/>
      <sz val="10"/>
      <name val="Calibri"/>
      <family val="2"/>
      <scheme val="minor"/>
    </font>
    <font>
      <sz val="10"/>
      <color rgb="FFFF0000"/>
      <name val="Calibri"/>
      <family val="2"/>
      <scheme val="minor"/>
    </font>
    <font>
      <sz val="10"/>
      <color theme="0" tint="-0.499984740745262"/>
      <name val="Calibri"/>
      <family val="2"/>
      <scheme val="minor"/>
    </font>
    <font>
      <b/>
      <sz val="10"/>
      <color rgb="FF0070C0"/>
      <name val="Calibri"/>
      <family val="2"/>
      <scheme val="minor"/>
    </font>
    <font>
      <sz val="10"/>
      <name val="Calibri"/>
      <family val="2"/>
      <scheme val="minor"/>
    </font>
    <font>
      <b/>
      <sz val="11"/>
      <color theme="1"/>
      <name val="Calibri  "/>
    </font>
    <font>
      <sz val="11"/>
      <color theme="1"/>
      <name val="Calibri  "/>
    </font>
    <font>
      <u/>
      <sz val="11"/>
      <color theme="1"/>
      <name val="Calibri  "/>
    </font>
    <font>
      <b/>
      <sz val="12"/>
      <color theme="1"/>
      <name val="Calibri  "/>
    </font>
    <font>
      <b/>
      <sz val="12"/>
      <name val="Calibri"/>
      <family val="2"/>
      <scheme val="minor"/>
    </font>
    <font>
      <b/>
      <sz val="12"/>
      <color theme="1"/>
      <name val="Calibri"/>
      <family val="2"/>
      <scheme val="minor"/>
    </font>
    <font>
      <sz val="12"/>
      <color theme="1"/>
      <name val="Calibri"/>
      <family val="2"/>
      <scheme val="minor"/>
    </font>
    <font>
      <b/>
      <sz val="11"/>
      <color theme="0"/>
      <name val="Calibri  "/>
    </font>
    <font>
      <sz val="12"/>
      <name val="Calibri"/>
      <family val="2"/>
      <scheme val="minor"/>
    </font>
    <font>
      <b/>
      <sz val="11"/>
      <color rgb="FF000000"/>
      <name val="Calibri"/>
      <family val="2"/>
      <scheme val="minor"/>
    </font>
    <font>
      <b/>
      <sz val="11"/>
      <name val="Calibri"/>
      <family val="2"/>
      <scheme val="minor"/>
    </font>
    <font>
      <sz val="10"/>
      <color theme="5" tint="0.79998168889431442"/>
      <name val="Calibri"/>
      <family val="2"/>
      <scheme val="minor"/>
    </font>
    <font>
      <b/>
      <sz val="12"/>
      <color theme="0"/>
      <name val="Calibri"/>
      <family val="2"/>
      <scheme val="minor"/>
    </font>
    <font>
      <i/>
      <sz val="10"/>
      <color theme="1"/>
      <name val="Calibri"/>
      <family val="2"/>
      <scheme val="minor"/>
    </font>
    <font>
      <sz val="12"/>
      <color theme="0"/>
      <name val="Calibri"/>
      <family val="2"/>
      <scheme val="minor"/>
    </font>
    <font>
      <b/>
      <sz val="13"/>
      <color rgb="FF000000"/>
      <name val="Calibri"/>
      <family val="2"/>
      <scheme val="minor"/>
    </font>
    <font>
      <sz val="10"/>
      <color theme="0"/>
      <name val="Calibri"/>
      <family val="2"/>
      <scheme val="minor"/>
    </font>
    <font>
      <sz val="8"/>
      <color theme="1"/>
      <name val="Calibri"/>
      <family val="2"/>
      <scheme val="minor"/>
    </font>
    <font>
      <sz val="10"/>
      <color theme="1"/>
      <name val="Calibri Light"/>
      <family val="2"/>
      <scheme val="major"/>
    </font>
    <font>
      <b/>
      <sz val="10"/>
      <color theme="0"/>
      <name val="Calibri Light"/>
      <family val="2"/>
      <scheme val="major"/>
    </font>
    <font>
      <b/>
      <sz val="10"/>
      <color theme="1"/>
      <name val="Calibri Light"/>
      <family val="2"/>
      <scheme val="major"/>
    </font>
    <font>
      <b/>
      <sz val="10"/>
      <color rgb="FFFF0000"/>
      <name val="Calibri Light"/>
      <family val="2"/>
      <scheme val="major"/>
    </font>
    <font>
      <b/>
      <sz val="10"/>
      <color theme="5"/>
      <name val="Calibri Light"/>
      <family val="2"/>
      <scheme val="major"/>
    </font>
    <font>
      <b/>
      <sz val="10"/>
      <color rgb="FFFFC000"/>
      <name val="Calibri Light"/>
      <family val="2"/>
      <scheme val="major"/>
    </font>
    <font>
      <b/>
      <sz val="10"/>
      <color rgb="FF00B050"/>
      <name val="Calibri Light"/>
      <family val="2"/>
      <scheme val="major"/>
    </font>
    <font>
      <sz val="10"/>
      <color rgb="FF00B050"/>
      <name val="Calibri Light"/>
      <family val="2"/>
      <scheme val="major"/>
    </font>
    <font>
      <sz val="9"/>
      <color theme="1"/>
      <name val="Calibri"/>
      <family val="2"/>
      <scheme val="minor"/>
    </font>
    <font>
      <sz val="9"/>
      <color indexed="18"/>
      <name val="Calibri"/>
      <family val="2"/>
      <scheme val="minor"/>
    </font>
    <font>
      <b/>
      <sz val="9"/>
      <color indexed="18"/>
      <name val="Calibri"/>
      <family val="2"/>
      <scheme val="minor"/>
    </font>
    <font>
      <sz val="9"/>
      <color indexed="10"/>
      <name val="Calibri"/>
      <family val="2"/>
      <scheme val="minor"/>
    </font>
    <font>
      <sz val="9"/>
      <color indexed="14"/>
      <name val="Calibri"/>
      <family val="2"/>
      <scheme val="minor"/>
    </font>
    <font>
      <b/>
      <sz val="9"/>
      <color theme="1"/>
      <name val="Calibri"/>
      <family val="2"/>
      <scheme val="minor"/>
    </font>
    <font>
      <sz val="9"/>
      <color indexed="12"/>
      <name val="Calibri"/>
      <family val="2"/>
      <scheme val="minor"/>
    </font>
    <font>
      <sz val="9"/>
      <color indexed="16"/>
      <name val="Calibri"/>
      <family val="2"/>
      <scheme val="minor"/>
    </font>
    <font>
      <sz val="9"/>
      <color indexed="20"/>
      <name val="Calibri"/>
      <family val="2"/>
      <scheme val="minor"/>
    </font>
    <font>
      <b/>
      <sz val="9"/>
      <color indexed="10"/>
      <name val="Calibri"/>
      <family val="2"/>
      <scheme val="minor"/>
    </font>
    <font>
      <b/>
      <sz val="9"/>
      <color indexed="12"/>
      <name val="Calibri"/>
      <family val="2"/>
      <scheme val="minor"/>
    </font>
    <font>
      <b/>
      <sz val="9"/>
      <color indexed="16"/>
      <name val="Calibri"/>
      <family val="2"/>
      <scheme val="minor"/>
    </font>
    <font>
      <b/>
      <sz val="9"/>
      <color indexed="20"/>
      <name val="Calibri"/>
      <family val="2"/>
      <scheme val="minor"/>
    </font>
    <font>
      <b/>
      <sz val="9"/>
      <color indexed="14"/>
      <name val="Calibri"/>
      <family val="2"/>
      <scheme val="minor"/>
    </font>
    <font>
      <b/>
      <sz val="8"/>
      <color theme="1"/>
      <name val="Verdana"/>
      <family val="2"/>
    </font>
    <font>
      <sz val="8"/>
      <color theme="1"/>
      <name val="Verdana"/>
      <family val="2"/>
    </font>
    <font>
      <strike/>
      <sz val="8"/>
      <color theme="1"/>
      <name val="Verdana"/>
      <family val="2"/>
    </font>
    <font>
      <i/>
      <sz val="8"/>
      <color theme="1"/>
      <name val="Verdana"/>
      <family val="2"/>
    </font>
    <font>
      <sz val="11"/>
      <color theme="0"/>
      <name val="Calibri"/>
      <family val="2"/>
      <scheme val="minor"/>
    </font>
    <font>
      <sz val="9"/>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bgColor indexed="64"/>
      </patternFill>
    </fill>
    <fill>
      <patternFill patternType="solid">
        <fgColor theme="0" tint="-0.249977111117893"/>
        <bgColor indexed="64"/>
      </patternFill>
    </fill>
    <fill>
      <patternFill patternType="solid">
        <fgColor rgb="FFD8D8D8"/>
        <bgColor indexed="64"/>
      </patternFill>
    </fill>
    <fill>
      <patternFill patternType="solid">
        <fgColor indexed="55"/>
        <bgColor indexed="64"/>
      </patternFill>
    </fill>
  </fills>
  <borders count="138">
    <border>
      <left/>
      <right/>
      <top/>
      <bottom/>
      <diagonal/>
    </border>
    <border>
      <left style="double">
        <color rgb="FF3F3F3F"/>
      </left>
      <right style="double">
        <color rgb="FF3F3F3F"/>
      </right>
      <top style="double">
        <color rgb="FF3F3F3F"/>
      </top>
      <bottom style="double">
        <color rgb="FF3F3F3F"/>
      </bottom>
      <diagonal/>
    </border>
    <border>
      <left style="dotted">
        <color theme="9"/>
      </left>
      <right style="dotted">
        <color theme="9"/>
      </right>
      <top style="dotted">
        <color theme="9"/>
      </top>
      <bottom style="dotted">
        <color theme="9"/>
      </bottom>
      <diagonal/>
    </border>
    <border>
      <left/>
      <right/>
      <top style="thin">
        <color indexed="64"/>
      </top>
      <bottom style="thin">
        <color indexed="64"/>
      </bottom>
      <diagonal/>
    </border>
    <border>
      <left/>
      <right/>
      <top style="medium">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dotted">
        <color theme="0" tint="-0.499984740745262"/>
      </bottom>
      <diagonal/>
    </border>
    <border>
      <left/>
      <right/>
      <top/>
      <bottom style="dotted">
        <color theme="0" tint="-0.499984740745262"/>
      </bottom>
      <diagonal/>
    </border>
    <border>
      <left/>
      <right style="medium">
        <color theme="0" tint="-0.499984740745262"/>
      </right>
      <top/>
      <bottom style="dotted">
        <color theme="0" tint="-0.499984740745262"/>
      </bottom>
      <diagonal/>
    </border>
    <border>
      <left style="medium">
        <color theme="0" tint="-0.499984740745262"/>
      </left>
      <right/>
      <top style="dotted">
        <color theme="0" tint="-0.499984740745262"/>
      </top>
      <bottom/>
      <diagonal/>
    </border>
    <border>
      <left/>
      <right/>
      <top style="dotted">
        <color theme="0" tint="-0.499984740745262"/>
      </top>
      <bottom/>
      <diagonal/>
    </border>
    <border>
      <left/>
      <right style="medium">
        <color theme="0" tint="-0.499984740745262"/>
      </right>
      <top style="dotted">
        <color theme="0" tint="-0.49998474074526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64"/>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thin">
        <color indexed="64"/>
      </top>
      <bottom style="medium">
        <color indexed="64"/>
      </bottom>
      <diagonal/>
    </border>
    <border>
      <left style="dotted">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theme="9"/>
      </left>
      <right style="dotted">
        <color theme="9"/>
      </right>
      <top style="dotted">
        <color theme="9"/>
      </top>
      <bottom/>
      <diagonal/>
    </border>
    <border>
      <left style="medium">
        <color theme="0" tint="-0.499984740745262"/>
      </left>
      <right style="dotted">
        <color theme="9"/>
      </right>
      <top style="medium">
        <color theme="0" tint="-0.499984740745262"/>
      </top>
      <bottom style="dotted">
        <color theme="9"/>
      </bottom>
      <diagonal/>
    </border>
    <border>
      <left style="dotted">
        <color theme="9"/>
      </left>
      <right style="dotted">
        <color theme="9"/>
      </right>
      <top style="medium">
        <color theme="0" tint="-0.499984740745262"/>
      </top>
      <bottom style="dotted">
        <color theme="9"/>
      </bottom>
      <diagonal/>
    </border>
    <border>
      <left style="dotted">
        <color theme="9"/>
      </left>
      <right style="medium">
        <color theme="0" tint="-0.499984740745262"/>
      </right>
      <top style="medium">
        <color theme="0" tint="-0.499984740745262"/>
      </top>
      <bottom style="dotted">
        <color theme="9"/>
      </bottom>
      <diagonal/>
    </border>
    <border>
      <left style="medium">
        <color theme="0" tint="-0.499984740745262"/>
      </left>
      <right style="dotted">
        <color theme="9"/>
      </right>
      <top style="dotted">
        <color theme="9"/>
      </top>
      <bottom/>
      <diagonal/>
    </border>
    <border>
      <left style="dotted">
        <color theme="9"/>
      </left>
      <right style="medium">
        <color theme="0" tint="-0.499984740745262"/>
      </right>
      <top style="dotted">
        <color theme="9"/>
      </top>
      <bottom/>
      <diagonal/>
    </border>
    <border>
      <left style="medium">
        <color theme="0" tint="-0.499984740745262"/>
      </left>
      <right/>
      <top style="dotted">
        <color theme="0" tint="-0.499984740745262"/>
      </top>
      <bottom style="dotted">
        <color theme="0" tint="-0.499984740745262"/>
      </bottom>
      <diagonal/>
    </border>
    <border>
      <left style="medium">
        <color theme="0" tint="-0.499984740745262"/>
      </left>
      <right/>
      <top style="medium">
        <color theme="0" tint="-0.499984740745262"/>
      </top>
      <bottom style="dotted">
        <color theme="0" tint="-0.499984740745262"/>
      </bottom>
      <diagonal/>
    </border>
    <border>
      <left style="medium">
        <color theme="0" tint="-0.499984740745262"/>
      </left>
      <right style="dotted">
        <color rgb="FF0070C0"/>
      </right>
      <top style="medium">
        <color theme="0" tint="-0.499984740745262"/>
      </top>
      <bottom/>
      <diagonal/>
    </border>
    <border>
      <left style="dotted">
        <color rgb="FF0070C0"/>
      </left>
      <right style="dotted">
        <color rgb="FF0070C0"/>
      </right>
      <top style="medium">
        <color theme="0" tint="-0.499984740745262"/>
      </top>
      <bottom/>
      <diagonal/>
    </border>
    <border>
      <left style="dotted">
        <color rgb="FF0070C0"/>
      </left>
      <right style="medium">
        <color theme="0" tint="-0.499984740745262"/>
      </right>
      <top style="medium">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dotted">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right/>
      <top style="thin">
        <color theme="0" tint="-0.499984740745262"/>
      </top>
      <bottom style="medium">
        <color theme="0" tint="-0.499984740745262"/>
      </bottom>
      <diagonal/>
    </border>
    <border>
      <left/>
      <right style="medium">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dotted">
        <color rgb="FF0070C0"/>
      </right>
      <top style="medium">
        <color theme="0" tint="-0.499984740745262"/>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bottom/>
      <diagonal/>
    </border>
    <border>
      <left/>
      <right style="thin">
        <color theme="0" tint="-0.499984740745262"/>
      </right>
      <top style="thin">
        <color theme="0" tint="-0.499984740745262"/>
      </top>
      <bottom style="medium">
        <color theme="0" tint="-0.499984740745262"/>
      </bottom>
      <diagonal/>
    </border>
    <border>
      <left style="dotted">
        <color rgb="FF0070C0"/>
      </left>
      <right/>
      <top style="medium">
        <color theme="0" tint="-0.499984740745262"/>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right/>
      <top/>
      <bottom style="thin">
        <color theme="0" tint="-0.499984740745262"/>
      </bottom>
      <diagonal/>
    </border>
    <border>
      <left style="dotted">
        <color indexed="64"/>
      </left>
      <right style="dotted">
        <color indexed="64"/>
      </right>
      <top style="dotted">
        <color indexed="64"/>
      </top>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6"/>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3" fillId="0" borderId="0"/>
    <xf numFmtId="0" fontId="1" fillId="0" borderId="0"/>
    <xf numFmtId="9" fontId="1" fillId="0" borderId="0" applyFont="0" applyFill="0" applyBorder="0" applyAlignment="0" applyProtection="0"/>
    <xf numFmtId="0" fontId="2" fillId="8" borderId="1" applyNumberFormat="0" applyAlignment="0" applyProtection="0"/>
    <xf numFmtId="0" fontId="4"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508">
    <xf numFmtId="0" fontId="0" fillId="0" borderId="0" xfId="0"/>
    <xf numFmtId="0" fontId="0" fillId="2" borderId="0" xfId="0" applyFill="1"/>
    <xf numFmtId="0" fontId="20" fillId="2" borderId="0" xfId="0" applyFont="1" applyFill="1"/>
    <xf numFmtId="0" fontId="0" fillId="2" borderId="0" xfId="0" applyFont="1" applyFill="1"/>
    <xf numFmtId="0" fontId="8" fillId="2" borderId="0" xfId="0" applyFont="1" applyFill="1" applyBorder="1" applyAlignment="1">
      <alignment horizontal="right" vertical="center"/>
    </xf>
    <xf numFmtId="0" fontId="37" fillId="0" borderId="0" xfId="0" applyFont="1"/>
    <xf numFmtId="0" fontId="38" fillId="12" borderId="0" xfId="0" applyFont="1" applyFill="1"/>
    <xf numFmtId="0" fontId="39" fillId="0" borderId="0" xfId="0" applyFont="1"/>
    <xf numFmtId="0" fontId="37" fillId="0" borderId="0" xfId="0" applyFont="1" applyAlignment="1">
      <alignment horizontal="left" vertical="top" wrapText="1"/>
    </xf>
    <xf numFmtId="0" fontId="37" fillId="0" borderId="0" xfId="1" applyFont="1"/>
    <xf numFmtId="0" fontId="37" fillId="0" borderId="0" xfId="0" applyFont="1" applyFill="1"/>
    <xf numFmtId="0" fontId="39" fillId="0" borderId="0" xfId="0" applyFont="1" applyFill="1"/>
    <xf numFmtId="0" fontId="39" fillId="0" borderId="2" xfId="0" applyFont="1" applyBorder="1"/>
    <xf numFmtId="0" fontId="37" fillId="0" borderId="2" xfId="0" applyFont="1" applyBorder="1"/>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0" xfId="0" applyFont="1" applyFill="1" applyProtection="1"/>
    <xf numFmtId="0" fontId="8" fillId="2" borderId="0" xfId="0" applyFont="1" applyFill="1" applyAlignment="1" applyProtection="1"/>
    <xf numFmtId="0" fontId="8" fillId="2" borderId="0" xfId="0" applyFont="1" applyFill="1" applyBorder="1" applyProtection="1"/>
    <xf numFmtId="0" fontId="24" fillId="2" borderId="0" xfId="0" applyFont="1" applyFill="1" applyProtection="1"/>
    <xf numFmtId="0" fontId="22" fillId="2" borderId="0" xfId="0" applyFont="1" applyFill="1" applyBorder="1" applyAlignment="1" applyProtection="1">
      <alignment horizontal="center" vertical="center"/>
    </xf>
    <xf numFmtId="0" fontId="24" fillId="2" borderId="0" xfId="0" applyFont="1" applyFill="1" applyBorder="1" applyProtection="1"/>
    <xf numFmtId="0" fontId="24" fillId="14" borderId="0" xfId="0" applyFont="1" applyFill="1" applyBorder="1" applyAlignment="1" applyProtection="1">
      <alignment horizontal="center" vertical="center" wrapText="1"/>
    </xf>
    <xf numFmtId="0" fontId="24" fillId="13" borderId="0" xfId="0" applyFont="1" applyFill="1" applyBorder="1" applyAlignment="1" applyProtection="1">
      <alignment horizontal="center" vertical="center" wrapText="1"/>
    </xf>
    <xf numFmtId="0" fontId="8" fillId="2" borderId="0" xfId="0" applyFont="1" applyFill="1" applyBorder="1" applyAlignment="1" applyProtection="1"/>
    <xf numFmtId="0" fontId="28"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wrapText="1"/>
    </xf>
    <xf numFmtId="0" fontId="11" fillId="2" borderId="0" xfId="0" applyFont="1" applyFill="1" applyBorder="1" applyAlignment="1" applyProtection="1">
      <alignment horizontal="center" vertical="center" wrapText="1"/>
    </xf>
    <xf numFmtId="0" fontId="7" fillId="13" borderId="5" xfId="0" applyFont="1" applyFill="1" applyBorder="1" applyAlignment="1" applyProtection="1">
      <alignment vertical="center" wrapText="1"/>
    </xf>
    <xf numFmtId="0" fontId="7" fillId="13" borderId="6" xfId="0" applyFont="1" applyFill="1" applyBorder="1" applyAlignment="1" applyProtection="1">
      <alignment vertical="center" wrapText="1"/>
    </xf>
    <xf numFmtId="0" fontId="7" fillId="13" borderId="6" xfId="0" applyFont="1" applyFill="1" applyBorder="1" applyAlignment="1" applyProtection="1"/>
    <xf numFmtId="0" fontId="7" fillId="13" borderId="7" xfId="0" applyFont="1" applyFill="1" applyBorder="1" applyAlignment="1" applyProtection="1">
      <alignment vertical="center" wrapText="1"/>
    </xf>
    <xf numFmtId="0" fontId="28" fillId="3" borderId="86" xfId="0" applyFont="1" applyFill="1" applyBorder="1" applyAlignment="1" applyProtection="1">
      <alignment horizontal="center" vertical="center"/>
    </xf>
    <xf numFmtId="0" fontId="28" fillId="3" borderId="74"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28" fillId="3" borderId="71"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7" fillId="13" borderId="11" xfId="0" applyFont="1" applyFill="1" applyBorder="1" applyAlignment="1" applyProtection="1">
      <alignment vertical="center" wrapText="1"/>
    </xf>
    <xf numFmtId="0" fontId="7" fillId="13" borderId="0" xfId="0" applyFont="1" applyFill="1" applyBorder="1" applyAlignment="1" applyProtection="1">
      <alignment vertical="center" wrapText="1"/>
    </xf>
    <xf numFmtId="0" fontId="7" fillId="13" borderId="12" xfId="0" applyFont="1" applyFill="1" applyBorder="1" applyAlignment="1" applyProtection="1">
      <alignment vertical="center" wrapText="1"/>
    </xf>
    <xf numFmtId="0" fontId="9" fillId="9" borderId="6" xfId="0" applyFont="1" applyFill="1" applyBorder="1" applyAlignment="1" applyProtection="1">
      <alignment vertical="center" wrapText="1"/>
    </xf>
    <xf numFmtId="0" fontId="9" fillId="9" borderId="7" xfId="0" applyFont="1" applyFill="1" applyBorder="1" applyAlignment="1" applyProtection="1">
      <alignment horizontal="right" vertical="center" wrapText="1"/>
    </xf>
    <xf numFmtId="0" fontId="9" fillId="2" borderId="0" xfId="0" applyFont="1" applyFill="1" applyBorder="1" applyAlignment="1" applyProtection="1">
      <alignment horizontal="right" vertical="center" wrapText="1"/>
    </xf>
    <xf numFmtId="0" fontId="18" fillId="15" borderId="73" xfId="0" applyFont="1" applyFill="1" applyBorder="1" applyAlignment="1" applyProtection="1">
      <alignment horizontal="center" vertical="center" wrapText="1"/>
    </xf>
    <xf numFmtId="0" fontId="18" fillId="15" borderId="71" xfId="0" applyFont="1" applyFill="1" applyBorder="1" applyAlignment="1" applyProtection="1">
      <alignment horizontal="center" vertical="center" wrapText="1"/>
    </xf>
    <xf numFmtId="0" fontId="14" fillId="15" borderId="74" xfId="0" applyFont="1" applyFill="1" applyBorder="1" applyAlignment="1" applyProtection="1">
      <alignment horizontal="center" vertical="center" wrapText="1"/>
    </xf>
    <xf numFmtId="0" fontId="13" fillId="3" borderId="73" xfId="0" applyFont="1" applyFill="1" applyBorder="1" applyAlignment="1" applyProtection="1">
      <alignment horizontal="center" vertical="center"/>
    </xf>
    <xf numFmtId="0" fontId="13" fillId="3" borderId="96" xfId="0" applyFont="1" applyFill="1" applyBorder="1" applyAlignment="1" applyProtection="1">
      <alignment horizontal="center" vertical="center"/>
    </xf>
    <xf numFmtId="0" fontId="13" fillId="3" borderId="71" xfId="0" applyFont="1" applyFill="1" applyBorder="1" applyAlignment="1" applyProtection="1">
      <alignment horizontal="center" vertical="center"/>
    </xf>
    <xf numFmtId="0" fontId="13" fillId="3" borderId="86" xfId="0" applyFont="1" applyFill="1" applyBorder="1" applyAlignment="1" applyProtection="1">
      <alignment horizontal="center" vertical="center"/>
    </xf>
    <xf numFmtId="0" fontId="13" fillId="3" borderId="74" xfId="0" applyFont="1" applyFill="1" applyBorder="1" applyAlignment="1" applyProtection="1">
      <alignment horizontal="center" vertical="center" wrapText="1"/>
    </xf>
    <xf numFmtId="0" fontId="13" fillId="3" borderId="73" xfId="0" applyFont="1" applyFill="1" applyBorder="1" applyAlignment="1" applyProtection="1">
      <alignment horizontal="center" vertical="center" wrapText="1"/>
    </xf>
    <xf numFmtId="0" fontId="13" fillId="3" borderId="96" xfId="0" applyFont="1" applyFill="1" applyBorder="1" applyAlignment="1" applyProtection="1">
      <alignment horizontal="center" vertical="center" wrapText="1"/>
    </xf>
    <xf numFmtId="0" fontId="13" fillId="3" borderId="71" xfId="0" applyFont="1" applyFill="1" applyBorder="1" applyAlignment="1" applyProtection="1">
      <alignment horizontal="center" vertical="center" wrapText="1"/>
    </xf>
    <xf numFmtId="0" fontId="13" fillId="3" borderId="86" xfId="0" applyFont="1" applyFill="1" applyBorder="1" applyAlignment="1" applyProtection="1">
      <alignment horizontal="center" vertical="center" wrapText="1"/>
    </xf>
    <xf numFmtId="0" fontId="13" fillId="3" borderId="104" xfId="0" applyFont="1" applyFill="1" applyBorder="1" applyAlignment="1" applyProtection="1">
      <alignment horizontal="center" vertical="center" wrapText="1"/>
    </xf>
    <xf numFmtId="0" fontId="13" fillId="4" borderId="73" xfId="0" applyFont="1" applyFill="1" applyBorder="1" applyAlignment="1" applyProtection="1">
      <alignment horizontal="center" vertical="center" wrapText="1"/>
    </xf>
    <xf numFmtId="0" fontId="13" fillId="4" borderId="96" xfId="0" applyFont="1" applyFill="1" applyBorder="1" applyAlignment="1" applyProtection="1">
      <alignment horizontal="center" vertical="center" wrapText="1"/>
    </xf>
    <xf numFmtId="0" fontId="18" fillId="4" borderId="71" xfId="0" applyFont="1" applyFill="1" applyBorder="1" applyAlignment="1" applyProtection="1">
      <alignment horizontal="center" vertical="center" wrapText="1"/>
    </xf>
    <xf numFmtId="0" fontId="8" fillId="4" borderId="74" xfId="0" applyFont="1" applyFill="1" applyBorder="1" applyAlignment="1" applyProtection="1">
      <alignment horizontal="center" vertical="center" wrapText="1"/>
    </xf>
    <xf numFmtId="0" fontId="9" fillId="9" borderId="0" xfId="0" applyFont="1" applyFill="1" applyBorder="1" applyAlignment="1" applyProtection="1">
      <alignment wrapText="1"/>
    </xf>
    <xf numFmtId="0" fontId="9" fillId="9" borderId="12" xfId="0" applyFont="1" applyFill="1" applyBorder="1" applyAlignment="1" applyProtection="1">
      <alignment wrapText="1"/>
    </xf>
    <xf numFmtId="0" fontId="9" fillId="2" borderId="0" xfId="0" applyFont="1" applyFill="1" applyBorder="1" applyAlignment="1" applyProtection="1">
      <alignment horizontal="center" wrapText="1"/>
    </xf>
    <xf numFmtId="0" fontId="9" fillId="15" borderId="73" xfId="0" applyFont="1" applyFill="1" applyBorder="1" applyAlignment="1" applyProtection="1">
      <alignment horizontal="center" vertical="center" wrapText="1"/>
    </xf>
    <xf numFmtId="0" fontId="13" fillId="15" borderId="71" xfId="0" applyFont="1" applyFill="1" applyBorder="1" applyAlignment="1" applyProtection="1">
      <alignment horizontal="center" vertical="center" wrapText="1"/>
    </xf>
    <xf numFmtId="0" fontId="9" fillId="15" borderId="71" xfId="0" applyFont="1" applyFill="1" applyBorder="1" applyAlignment="1" applyProtection="1">
      <alignment horizontal="center" vertical="center" wrapText="1"/>
    </xf>
    <xf numFmtId="0" fontId="13" fillId="15" borderId="74" xfId="0" applyFont="1" applyFill="1" applyBorder="1" applyAlignment="1" applyProtection="1">
      <alignment wrapText="1"/>
    </xf>
    <xf numFmtId="0" fontId="13" fillId="2" borderId="0" xfId="0" applyFont="1" applyFill="1" applyBorder="1" applyAlignment="1" applyProtection="1">
      <alignment vertical="center" wrapText="1"/>
    </xf>
    <xf numFmtId="0" fontId="9" fillId="3" borderId="73" xfId="0" applyFont="1" applyFill="1" applyBorder="1" applyAlignment="1" applyProtection="1">
      <alignment horizontal="center" vertical="center" wrapText="1"/>
    </xf>
    <xf numFmtId="0" fontId="9" fillId="3" borderId="96" xfId="0" applyFont="1" applyFill="1" applyBorder="1" applyAlignment="1" applyProtection="1">
      <alignment horizontal="center" vertical="center" wrapText="1"/>
    </xf>
    <xf numFmtId="0" fontId="9" fillId="3" borderId="71" xfId="0" applyFont="1" applyFill="1" applyBorder="1" applyAlignment="1" applyProtection="1">
      <alignment horizontal="center" vertical="center" wrapText="1"/>
    </xf>
    <xf numFmtId="0" fontId="9" fillId="3" borderId="86" xfId="0" applyFont="1" applyFill="1" applyBorder="1" applyAlignment="1" applyProtection="1">
      <alignment horizontal="center" vertical="center" wrapText="1"/>
    </xf>
    <xf numFmtId="0" fontId="9" fillId="3" borderId="74"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9" fillId="4" borderId="11" xfId="0" applyFont="1" applyFill="1" applyBorder="1" applyAlignment="1" applyProtection="1">
      <alignment vertical="center" wrapText="1"/>
    </xf>
    <xf numFmtId="0" fontId="14" fillId="4" borderId="90" xfId="0" applyFont="1" applyFill="1" applyBorder="1" applyAlignment="1" applyProtection="1">
      <alignment vertical="center" wrapText="1"/>
    </xf>
    <xf numFmtId="0" fontId="14" fillId="4" borderId="90" xfId="0" applyFont="1" applyFill="1" applyBorder="1" applyAlignment="1" applyProtection="1">
      <alignment horizontal="center" wrapText="1"/>
    </xf>
    <xf numFmtId="0" fontId="10" fillId="4" borderId="12" xfId="0" applyFont="1" applyFill="1" applyBorder="1" applyAlignment="1" applyProtection="1">
      <alignment vertical="center" wrapText="1"/>
    </xf>
    <xf numFmtId="0" fontId="9" fillId="9" borderId="0" xfId="0" applyFont="1" applyFill="1" applyBorder="1" applyAlignment="1" applyProtection="1">
      <alignment horizontal="center" wrapText="1"/>
    </xf>
    <xf numFmtId="0" fontId="9" fillId="9" borderId="12" xfId="0" applyFont="1" applyFill="1" applyBorder="1" applyAlignment="1" applyProtection="1">
      <alignment horizontal="center" wrapText="1"/>
    </xf>
    <xf numFmtId="0" fontId="13" fillId="15" borderId="73" xfId="0" applyFont="1" applyFill="1" applyBorder="1" applyAlignment="1" applyProtection="1">
      <alignment horizontal="center" vertical="center" wrapText="1"/>
    </xf>
    <xf numFmtId="0" fontId="13" fillId="15" borderId="74" xfId="0" applyFont="1" applyFill="1" applyBorder="1" applyAlignment="1" applyProtection="1">
      <alignment vertical="center" wrapText="1"/>
    </xf>
    <xf numFmtId="0" fontId="13" fillId="2" borderId="0" xfId="0" applyFont="1" applyFill="1" applyBorder="1" applyAlignment="1" applyProtection="1">
      <alignment wrapText="1"/>
    </xf>
    <xf numFmtId="0" fontId="15" fillId="2" borderId="0" xfId="0" applyFont="1" applyFill="1" applyBorder="1" applyAlignment="1" applyProtection="1">
      <alignment horizontal="center" vertical="center" wrapText="1"/>
    </xf>
    <xf numFmtId="0" fontId="9" fillId="4" borderId="11" xfId="0" applyFont="1" applyFill="1" applyBorder="1" applyAlignment="1" applyProtection="1">
      <alignment horizontal="center" vertical="top" wrapText="1"/>
    </xf>
    <xf numFmtId="0" fontId="14" fillId="4" borderId="90" xfId="0" applyFont="1" applyFill="1" applyBorder="1" applyAlignment="1" applyProtection="1">
      <alignment horizontal="center" vertical="top" wrapText="1"/>
    </xf>
    <xf numFmtId="0" fontId="10" fillId="4" borderId="12" xfId="0" applyFont="1" applyFill="1" applyBorder="1" applyAlignment="1" applyProtection="1">
      <alignment horizontal="center" vertical="top" wrapText="1"/>
    </xf>
    <xf numFmtId="0" fontId="13" fillId="9" borderId="71" xfId="0" applyFont="1" applyFill="1" applyBorder="1" applyAlignment="1" applyProtection="1">
      <alignment horizontal="center" vertical="center" wrapText="1"/>
    </xf>
    <xf numFmtId="0" fontId="13" fillId="17" borderId="74" xfId="0" applyFont="1" applyFill="1" applyBorder="1" applyAlignment="1" applyProtection="1">
      <alignment vertical="center" wrapText="1"/>
    </xf>
    <xf numFmtId="2" fontId="16" fillId="2" borderId="0" xfId="0" applyNumberFormat="1" applyFont="1" applyFill="1" applyBorder="1" applyAlignment="1" applyProtection="1">
      <alignment horizontal="left" vertical="center" wrapText="1"/>
    </xf>
    <xf numFmtId="0" fontId="13" fillId="17" borderId="73" xfId="0" applyFont="1" applyFill="1" applyBorder="1" applyAlignment="1" applyProtection="1">
      <alignment horizontal="left" vertical="center" wrapText="1"/>
    </xf>
    <xf numFmtId="0" fontId="30" fillId="17" borderId="96"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xf>
    <xf numFmtId="0" fontId="16" fillId="9" borderId="71" xfId="0" applyFont="1" applyFill="1" applyBorder="1" applyAlignment="1" applyProtection="1">
      <alignment horizontal="left" vertical="center" wrapText="1"/>
    </xf>
    <xf numFmtId="0" fontId="16" fillId="2" borderId="0" xfId="0" applyFont="1" applyFill="1" applyBorder="1" applyAlignment="1" applyProtection="1">
      <alignment vertical="center" wrapText="1"/>
    </xf>
    <xf numFmtId="0" fontId="13" fillId="17" borderId="79" xfId="0" applyFont="1" applyFill="1" applyBorder="1" applyAlignment="1" applyProtection="1">
      <alignment vertical="center" wrapText="1"/>
    </xf>
    <xf numFmtId="0" fontId="15" fillId="2" borderId="0" xfId="0" applyFont="1" applyFill="1" applyBorder="1" applyAlignment="1" applyProtection="1">
      <alignment horizontal="left" vertical="center" wrapText="1"/>
    </xf>
    <xf numFmtId="0" fontId="13" fillId="9" borderId="76" xfId="0" applyFont="1" applyFill="1" applyBorder="1" applyAlignment="1" applyProtection="1">
      <alignment horizontal="center" vertical="center" wrapText="1"/>
    </xf>
    <xf numFmtId="0" fontId="16" fillId="9" borderId="76" xfId="0" applyFont="1" applyFill="1" applyBorder="1" applyAlignment="1" applyProtection="1">
      <alignment horizontal="left" vertical="center" wrapText="1"/>
    </xf>
    <xf numFmtId="0" fontId="13" fillId="17" borderId="77" xfId="0" applyFont="1" applyFill="1" applyBorder="1" applyAlignment="1" applyProtection="1">
      <alignment vertical="center" wrapText="1"/>
    </xf>
    <xf numFmtId="0" fontId="30" fillId="17" borderId="76" xfId="0" applyFont="1" applyFill="1" applyBorder="1" applyAlignment="1" applyProtection="1">
      <alignment horizontal="left" vertical="center" wrapText="1"/>
    </xf>
    <xf numFmtId="0" fontId="9" fillId="9" borderId="6" xfId="0" applyFont="1" applyFill="1" applyBorder="1" applyAlignment="1" applyProtection="1">
      <alignment wrapText="1"/>
    </xf>
    <xf numFmtId="0" fontId="9" fillId="9" borderId="7" xfId="0" applyFont="1" applyFill="1" applyBorder="1" applyAlignment="1" applyProtection="1">
      <alignment horizontal="right" wrapText="1"/>
    </xf>
    <xf numFmtId="0" fontId="9" fillId="2" borderId="0" xfId="0" applyFont="1" applyFill="1" applyBorder="1" applyAlignment="1" applyProtection="1">
      <alignment horizontal="right" wrapText="1"/>
    </xf>
    <xf numFmtId="0" fontId="18" fillId="15" borderId="80" xfId="0" applyFont="1" applyFill="1" applyBorder="1" applyAlignment="1" applyProtection="1">
      <alignment horizontal="center" vertical="center" wrapText="1"/>
    </xf>
    <xf numFmtId="0" fontId="18" fillId="15" borderId="81" xfId="0" applyFont="1" applyFill="1" applyBorder="1" applyAlignment="1" applyProtection="1">
      <alignment horizontal="center" vertical="center" wrapText="1"/>
    </xf>
    <xf numFmtId="0" fontId="18" fillId="15" borderId="82" xfId="0" applyFont="1" applyFill="1" applyBorder="1" applyAlignment="1" applyProtection="1">
      <alignment horizontal="center" vertical="center" wrapText="1"/>
    </xf>
    <xf numFmtId="0" fontId="13" fillId="3" borderId="80" xfId="0" applyFont="1" applyFill="1" applyBorder="1" applyAlignment="1" applyProtection="1">
      <alignment horizontal="center" vertical="center"/>
    </xf>
    <xf numFmtId="0" fontId="13" fillId="3" borderId="81" xfId="0" applyFont="1" applyFill="1" applyBorder="1" applyAlignment="1" applyProtection="1">
      <alignment horizontal="center" vertical="center"/>
    </xf>
    <xf numFmtId="0" fontId="13" fillId="3" borderId="82" xfId="0" applyFont="1" applyFill="1" applyBorder="1" applyAlignment="1" applyProtection="1">
      <alignment horizontal="center" vertical="center" wrapText="1"/>
    </xf>
    <xf numFmtId="0" fontId="13" fillId="3" borderId="94" xfId="0" applyFont="1" applyFill="1" applyBorder="1" applyAlignment="1" applyProtection="1">
      <alignment horizontal="center" vertical="center" wrapText="1"/>
    </xf>
    <xf numFmtId="0" fontId="13" fillId="3" borderId="80" xfId="0" applyFont="1" applyFill="1" applyBorder="1" applyAlignment="1" applyProtection="1">
      <alignment horizontal="center" vertical="center" wrapText="1"/>
    </xf>
    <xf numFmtId="0" fontId="13" fillId="3" borderId="81" xfId="0" applyFont="1" applyFill="1" applyBorder="1" applyAlignment="1" applyProtection="1">
      <alignment horizontal="center" vertical="center" wrapText="1"/>
    </xf>
    <xf numFmtId="0" fontId="13" fillId="3" borderId="93" xfId="0" applyFont="1" applyFill="1" applyBorder="1" applyAlignment="1" applyProtection="1">
      <alignment horizontal="center" vertical="center" wrapText="1"/>
    </xf>
    <xf numFmtId="0" fontId="13" fillId="4" borderId="80" xfId="0" applyFont="1" applyFill="1" applyBorder="1" applyAlignment="1" applyProtection="1">
      <alignment horizontal="center" vertical="center" wrapText="1"/>
    </xf>
    <xf numFmtId="0" fontId="18" fillId="4" borderId="81" xfId="0" applyFont="1" applyFill="1" applyBorder="1" applyAlignment="1" applyProtection="1">
      <alignment horizontal="center" vertical="center" wrapText="1"/>
    </xf>
    <xf numFmtId="0" fontId="18" fillId="4" borderId="93" xfId="0" applyFont="1" applyFill="1" applyBorder="1" applyAlignment="1" applyProtection="1">
      <alignment horizontal="center" vertical="center" wrapText="1"/>
    </xf>
    <xf numFmtId="0" fontId="8" fillId="4" borderId="82" xfId="0" applyFont="1" applyFill="1" applyBorder="1" applyAlignment="1" applyProtection="1">
      <alignment horizontal="center" vertical="center" wrapText="1"/>
    </xf>
    <xf numFmtId="0" fontId="9" fillId="15" borderId="74" xfId="0" applyFont="1" applyFill="1" applyBorder="1" applyAlignment="1" applyProtection="1">
      <alignment horizontal="center" vertical="center" wrapText="1"/>
    </xf>
    <xf numFmtId="0" fontId="13" fillId="15" borderId="74" xfId="0" applyFont="1" applyFill="1" applyBorder="1" applyAlignment="1" applyProtection="1">
      <alignment horizontal="center" vertical="center" wrapText="1"/>
    </xf>
    <xf numFmtId="2" fontId="16" fillId="2" borderId="0" xfId="0" applyNumberFormat="1" applyFont="1" applyFill="1" applyBorder="1" applyAlignment="1" applyProtection="1">
      <alignment horizontal="center" vertical="center" wrapText="1"/>
    </xf>
    <xf numFmtId="0" fontId="30" fillId="17" borderId="99"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30" fillId="17" borderId="97" xfId="0" applyFont="1" applyFill="1" applyBorder="1" applyAlignment="1" applyProtection="1">
      <alignment horizontal="left" vertical="center" wrapText="1"/>
    </xf>
    <xf numFmtId="0" fontId="13" fillId="9" borderId="84"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3" fillId="3" borderId="98" xfId="0" applyFont="1" applyFill="1" applyBorder="1" applyAlignment="1" applyProtection="1">
      <alignment horizontal="center" vertical="center"/>
    </xf>
    <xf numFmtId="0" fontId="13" fillId="3" borderId="93" xfId="0" applyFont="1" applyFill="1" applyBorder="1" applyAlignment="1" applyProtection="1">
      <alignment horizontal="center" vertical="center"/>
    </xf>
    <xf numFmtId="0" fontId="13" fillId="2" borderId="0" xfId="0" applyFont="1" applyFill="1" applyBorder="1" applyAlignment="1" applyProtection="1">
      <alignment vertical="top" wrapText="1"/>
    </xf>
    <xf numFmtId="2" fontId="16" fillId="2" borderId="0" xfId="0" applyNumberFormat="1" applyFont="1" applyFill="1" applyBorder="1" applyAlignment="1" applyProtection="1">
      <alignment horizontal="center" vertical="top" wrapText="1"/>
    </xf>
    <xf numFmtId="3" fontId="13" fillId="17" borderId="71" xfId="0" applyNumberFormat="1" applyFont="1" applyFill="1" applyBorder="1" applyAlignment="1" applyProtection="1">
      <alignment horizontal="right" vertical="center" wrapText="1"/>
    </xf>
    <xf numFmtId="0" fontId="30" fillId="17" borderId="100" xfId="0" applyFont="1" applyFill="1" applyBorder="1" applyAlignment="1" applyProtection="1">
      <alignment horizontal="left" vertical="center" wrapText="1"/>
    </xf>
    <xf numFmtId="0" fontId="13" fillId="2" borderId="0" xfId="0" applyFont="1" applyFill="1" applyBorder="1" applyAlignment="1" applyProtection="1">
      <alignment horizontal="center" vertical="top" wrapText="1"/>
    </xf>
    <xf numFmtId="3" fontId="18" fillId="17" borderId="71" xfId="0" applyNumberFormat="1" applyFont="1" applyFill="1" applyBorder="1" applyAlignment="1" applyProtection="1">
      <alignment horizontal="right" vertical="center" wrapText="1"/>
    </xf>
    <xf numFmtId="0" fontId="16" fillId="9" borderId="86" xfId="0" applyFont="1" applyFill="1" applyBorder="1" applyAlignment="1" applyProtection="1">
      <alignment vertical="center"/>
    </xf>
    <xf numFmtId="0" fontId="16" fillId="9" borderId="88" xfId="0" applyFont="1" applyFill="1" applyBorder="1" applyAlignment="1" applyProtection="1">
      <alignment vertical="center"/>
    </xf>
    <xf numFmtId="0" fontId="16" fillId="9" borderId="87" xfId="0" applyFont="1" applyFill="1" applyBorder="1" applyAlignment="1" applyProtection="1">
      <alignment vertical="center"/>
    </xf>
    <xf numFmtId="2" fontId="16" fillId="10" borderId="0" xfId="0" applyNumberFormat="1" applyFont="1" applyFill="1" applyBorder="1" applyAlignment="1" applyProtection="1">
      <alignment horizontal="left" vertical="center" wrapText="1"/>
    </xf>
    <xf numFmtId="0" fontId="16" fillId="9" borderId="87" xfId="0" applyFont="1" applyFill="1" applyBorder="1" applyAlignment="1" applyProtection="1">
      <alignment horizontal="center" vertical="center" wrapText="1"/>
    </xf>
    <xf numFmtId="0" fontId="9" fillId="2" borderId="6" xfId="0" applyFont="1" applyFill="1" applyBorder="1" applyAlignment="1" applyProtection="1">
      <alignment horizontal="right" vertical="center" wrapText="1"/>
    </xf>
    <xf numFmtId="0" fontId="9" fillId="15" borderId="71" xfId="0" applyFont="1" applyFill="1" applyBorder="1" applyAlignment="1" applyProtection="1">
      <alignment horizontal="center" vertical="top" wrapText="1"/>
    </xf>
    <xf numFmtId="0" fontId="9" fillId="15" borderId="74" xfId="0" applyFont="1" applyFill="1" applyBorder="1" applyAlignment="1" applyProtection="1">
      <alignment horizontal="center" vertical="top" wrapText="1"/>
    </xf>
    <xf numFmtId="0" fontId="18" fillId="15" borderId="74" xfId="0" applyFont="1" applyFill="1" applyBorder="1" applyAlignment="1" applyProtection="1">
      <alignment horizontal="center" vertical="center" wrapText="1"/>
    </xf>
    <xf numFmtId="3" fontId="18" fillId="17" borderId="71" xfId="0" applyNumberFormat="1" applyFont="1" applyFill="1" applyBorder="1" applyAlignment="1" applyProtection="1">
      <alignment vertical="center" wrapText="1"/>
    </xf>
    <xf numFmtId="0" fontId="13" fillId="9" borderId="83" xfId="0" applyFont="1" applyFill="1" applyBorder="1" applyAlignment="1" applyProtection="1">
      <alignment horizontal="center" vertical="center" wrapText="1"/>
    </xf>
    <xf numFmtId="0" fontId="13" fillId="17" borderId="75" xfId="0" applyFont="1" applyFill="1" applyBorder="1" applyAlignment="1" applyProtection="1">
      <alignment horizontal="left" vertical="center" wrapText="1"/>
    </xf>
    <xf numFmtId="0" fontId="32" fillId="2" borderId="6" xfId="0" applyFont="1" applyFill="1" applyBorder="1" applyAlignment="1" applyProtection="1">
      <alignment horizontal="left" vertical="top"/>
    </xf>
    <xf numFmtId="0" fontId="13" fillId="0" borderId="74" xfId="0" applyFont="1" applyBorder="1" applyAlignment="1" applyProtection="1">
      <alignment horizontal="center" vertical="center" wrapText="1"/>
      <protection locked="0"/>
    </xf>
    <xf numFmtId="3" fontId="13" fillId="2" borderId="71" xfId="0" applyNumberFormat="1" applyFont="1" applyFill="1" applyBorder="1" applyAlignment="1" applyProtection="1">
      <alignment vertical="center" wrapText="1"/>
      <protection locked="0"/>
    </xf>
    <xf numFmtId="3" fontId="13" fillId="16" borderId="78" xfId="0" applyNumberFormat="1" applyFont="1" applyFill="1" applyBorder="1" applyAlignment="1" applyProtection="1">
      <alignment vertical="center" wrapText="1"/>
      <protection locked="0"/>
    </xf>
    <xf numFmtId="0" fontId="13" fillId="2" borderId="74" xfId="0" applyFont="1" applyFill="1" applyBorder="1" applyAlignment="1" applyProtection="1">
      <alignment horizontal="left" vertical="center" wrapText="1"/>
      <protection locked="0"/>
    </xf>
    <xf numFmtId="0" fontId="13" fillId="16" borderId="73" xfId="0" applyFont="1" applyFill="1" applyBorder="1" applyAlignment="1" applyProtection="1">
      <alignment horizontal="left" vertical="center" wrapText="1"/>
      <protection locked="0"/>
    </xf>
    <xf numFmtId="0" fontId="13" fillId="16" borderId="71" xfId="0" applyFont="1" applyFill="1" applyBorder="1" applyAlignment="1" applyProtection="1">
      <alignment horizontal="left" vertical="center" wrapText="1"/>
      <protection locked="0"/>
    </xf>
    <xf numFmtId="0" fontId="13" fillId="16" borderId="74" xfId="0" applyFont="1" applyFill="1" applyBorder="1" applyAlignment="1" applyProtection="1">
      <alignment horizontal="left" vertical="center" wrapText="1"/>
      <protection locked="0"/>
    </xf>
    <xf numFmtId="3" fontId="13" fillId="2" borderId="71" xfId="0" applyNumberFormat="1" applyFont="1" applyFill="1" applyBorder="1" applyAlignment="1" applyProtection="1">
      <alignment horizontal="right" vertical="center" wrapText="1"/>
      <protection locked="0"/>
    </xf>
    <xf numFmtId="3" fontId="18" fillId="16" borderId="78" xfId="0" applyNumberFormat="1" applyFont="1" applyFill="1" applyBorder="1" applyAlignment="1" applyProtection="1">
      <alignment horizontal="right" vertical="center" wrapText="1"/>
      <protection locked="0"/>
    </xf>
    <xf numFmtId="3" fontId="18" fillId="16" borderId="71" xfId="0" applyNumberFormat="1" applyFont="1" applyFill="1" applyBorder="1" applyAlignment="1" applyProtection="1">
      <alignment horizontal="right" vertical="center" wrapText="1"/>
      <protection locked="0"/>
    </xf>
    <xf numFmtId="3" fontId="18" fillId="16" borderId="74" xfId="0" applyNumberFormat="1" applyFont="1" applyFill="1" applyBorder="1" applyAlignment="1" applyProtection="1">
      <alignment horizontal="right" vertical="center" wrapText="1"/>
      <protection locked="0"/>
    </xf>
    <xf numFmtId="0" fontId="16" fillId="16" borderId="86" xfId="0" applyFont="1" applyFill="1" applyBorder="1" applyAlignment="1" applyProtection="1">
      <alignment vertical="center" wrapText="1"/>
      <protection locked="0"/>
    </xf>
    <xf numFmtId="0" fontId="16" fillId="16" borderId="85" xfId="0" applyFont="1" applyFill="1" applyBorder="1" applyAlignment="1" applyProtection="1">
      <alignment vertical="center" wrapText="1"/>
      <protection locked="0"/>
    </xf>
    <xf numFmtId="0" fontId="16" fillId="16" borderId="89" xfId="0" applyFont="1" applyFill="1" applyBorder="1" applyAlignment="1" applyProtection="1">
      <alignment vertical="center" wrapText="1"/>
      <protection locked="0"/>
    </xf>
    <xf numFmtId="0" fontId="13" fillId="16" borderId="96" xfId="0" applyFont="1" applyFill="1" applyBorder="1" applyAlignment="1" applyProtection="1">
      <alignment horizontal="left" vertical="center" wrapText="1"/>
      <protection locked="0"/>
    </xf>
    <xf numFmtId="0" fontId="13" fillId="16" borderId="97" xfId="0" applyFont="1" applyFill="1" applyBorder="1" applyAlignment="1" applyProtection="1">
      <alignment horizontal="left" vertical="center" wrapText="1"/>
      <protection locked="0"/>
    </xf>
    <xf numFmtId="0" fontId="13" fillId="16" borderId="75" xfId="0" applyFont="1" applyFill="1" applyBorder="1" applyAlignment="1" applyProtection="1">
      <alignment horizontal="left" vertical="center" wrapText="1"/>
      <protection locked="0"/>
    </xf>
    <xf numFmtId="0" fontId="13" fillId="16" borderId="76" xfId="0" applyFont="1" applyFill="1" applyBorder="1" applyAlignment="1" applyProtection="1">
      <alignment horizontal="left" vertical="center" wrapText="1"/>
      <protection locked="0"/>
    </xf>
    <xf numFmtId="0" fontId="13" fillId="16" borderId="77" xfId="0" applyFont="1" applyFill="1" applyBorder="1" applyAlignment="1" applyProtection="1">
      <alignment horizontal="left" vertical="center" wrapText="1"/>
      <protection locked="0"/>
    </xf>
    <xf numFmtId="0" fontId="29" fillId="14" borderId="7" xfId="0" applyFont="1" applyFill="1" applyBorder="1" applyAlignment="1" applyProtection="1">
      <alignment horizontal="center" vertical="center" wrapText="1"/>
    </xf>
    <xf numFmtId="0" fontId="28" fillId="3" borderId="87" xfId="0" applyFont="1" applyFill="1" applyBorder="1" applyAlignment="1" applyProtection="1">
      <alignment horizontal="center" vertical="center" wrapText="1"/>
    </xf>
    <xf numFmtId="0" fontId="13" fillId="3" borderId="87" xfId="0" applyFont="1" applyFill="1" applyBorder="1" applyAlignment="1" applyProtection="1">
      <alignment horizontal="center" vertical="center" wrapText="1"/>
    </xf>
    <xf numFmtId="0" fontId="9" fillId="3" borderId="87" xfId="0" applyFont="1" applyFill="1" applyBorder="1" applyAlignment="1" applyProtection="1">
      <alignment horizontal="center" vertical="center" wrapText="1"/>
    </xf>
    <xf numFmtId="0" fontId="13" fillId="2" borderId="87" xfId="0" applyFont="1" applyFill="1" applyBorder="1" applyAlignment="1" applyProtection="1">
      <alignment horizontal="left" vertical="center" wrapText="1"/>
      <protection locked="0"/>
    </xf>
    <xf numFmtId="0" fontId="13" fillId="3" borderId="111" xfId="0" applyFont="1" applyFill="1" applyBorder="1" applyAlignment="1" applyProtection="1">
      <alignment horizontal="center" vertical="center" wrapText="1"/>
    </xf>
    <xf numFmtId="0" fontId="13" fillId="16" borderId="87" xfId="0" applyFont="1" applyFill="1" applyBorder="1" applyAlignment="1" applyProtection="1">
      <alignment horizontal="left" vertical="center" wrapText="1"/>
      <protection locked="0"/>
    </xf>
    <xf numFmtId="0" fontId="13" fillId="16" borderId="110" xfId="0" applyFont="1" applyFill="1" applyBorder="1" applyAlignment="1" applyProtection="1">
      <alignment horizontal="left" vertical="center" wrapText="1"/>
      <protection locked="0"/>
    </xf>
    <xf numFmtId="0" fontId="13" fillId="16" borderId="92" xfId="0" applyFont="1" applyFill="1" applyBorder="1" applyAlignment="1" applyProtection="1">
      <alignment horizontal="left" vertical="center" wrapText="1"/>
      <protection locked="0"/>
    </xf>
    <xf numFmtId="0" fontId="13" fillId="16" borderId="112" xfId="0" applyFont="1" applyFill="1" applyBorder="1" applyAlignment="1" applyProtection="1">
      <alignment horizontal="left" vertical="center" wrapText="1"/>
      <protection locked="0"/>
    </xf>
    <xf numFmtId="0" fontId="13" fillId="16" borderId="113" xfId="0" applyFont="1" applyFill="1" applyBorder="1" applyAlignment="1" applyProtection="1">
      <alignment horizontal="left" vertical="center" wrapText="1"/>
      <protection locked="0"/>
    </xf>
    <xf numFmtId="0" fontId="13" fillId="16" borderId="12" xfId="0" applyFont="1" applyFill="1" applyBorder="1" applyAlignment="1" applyProtection="1">
      <alignment horizontal="left" vertical="center" wrapText="1"/>
      <protection locked="0"/>
    </xf>
    <xf numFmtId="0" fontId="13" fillId="16" borderId="114" xfId="0" applyFont="1" applyFill="1" applyBorder="1" applyAlignment="1" applyProtection="1">
      <alignment horizontal="left" vertical="center" wrapText="1"/>
      <protection locked="0"/>
    </xf>
    <xf numFmtId="0" fontId="13" fillId="3" borderId="102" xfId="0" applyFont="1" applyFill="1" applyBorder="1" applyAlignment="1" applyProtection="1">
      <alignment horizontal="center" vertical="center" wrapText="1"/>
    </xf>
    <xf numFmtId="0" fontId="13" fillId="3" borderId="83" xfId="0" applyFont="1" applyFill="1" applyBorder="1" applyAlignment="1" applyProtection="1">
      <alignment horizontal="center" vertical="center" wrapText="1"/>
    </xf>
    <xf numFmtId="0" fontId="13" fillId="3" borderId="89" xfId="0" applyFont="1" applyFill="1" applyBorder="1" applyAlignment="1" applyProtection="1">
      <alignment horizontal="center" vertical="center" wrapText="1"/>
    </xf>
    <xf numFmtId="0" fontId="13" fillId="3" borderId="103" xfId="0" applyFont="1" applyFill="1" applyBorder="1" applyAlignment="1" applyProtection="1">
      <alignment horizontal="center" vertical="center" wrapText="1"/>
    </xf>
    <xf numFmtId="0" fontId="29" fillId="14" borderId="111" xfId="0" applyFont="1" applyFill="1" applyBorder="1" applyAlignment="1" applyProtection="1">
      <alignment horizontal="center" vertical="center" wrapText="1"/>
    </xf>
    <xf numFmtId="0" fontId="28" fillId="3" borderId="110" xfId="0" applyFont="1" applyFill="1" applyBorder="1" applyAlignment="1" applyProtection="1">
      <alignment horizontal="center" vertical="center" wrapText="1"/>
    </xf>
    <xf numFmtId="0" fontId="13" fillId="3" borderId="92" xfId="0" applyFont="1" applyFill="1" applyBorder="1" applyAlignment="1" applyProtection="1">
      <alignment horizontal="center" vertical="center" wrapText="1"/>
    </xf>
    <xf numFmtId="0" fontId="13" fillId="2" borderId="87" xfId="0" applyFont="1" applyFill="1" applyBorder="1" applyAlignment="1" applyProtection="1">
      <alignment horizontal="left" vertical="center" wrapText="1"/>
    </xf>
    <xf numFmtId="0" fontId="13" fillId="10" borderId="87" xfId="0" applyFont="1" applyFill="1" applyBorder="1" applyAlignment="1" applyProtection="1">
      <alignment horizontal="left" vertical="center" wrapText="1"/>
    </xf>
    <xf numFmtId="0" fontId="13" fillId="10" borderId="110" xfId="0" applyFont="1" applyFill="1" applyBorder="1" applyAlignment="1" applyProtection="1">
      <alignment horizontal="left" vertical="center" wrapText="1"/>
    </xf>
    <xf numFmtId="0" fontId="13" fillId="2" borderId="96" xfId="0" applyFont="1" applyFill="1" applyBorder="1" applyAlignment="1" applyProtection="1">
      <alignment horizontal="left" vertical="center" wrapText="1"/>
      <protection locked="0"/>
    </xf>
    <xf numFmtId="0" fontId="10" fillId="2" borderId="74" xfId="0" applyFont="1" applyFill="1" applyBorder="1" applyAlignment="1" applyProtection="1">
      <alignment horizontal="center" vertical="center"/>
      <protection locked="0"/>
    </xf>
    <xf numFmtId="0" fontId="13" fillId="16" borderId="86" xfId="0" applyFont="1" applyFill="1" applyBorder="1" applyAlignment="1" applyProtection="1">
      <alignment horizontal="left" vertical="center" wrapText="1"/>
      <protection locked="0"/>
    </xf>
    <xf numFmtId="0" fontId="10" fillId="16" borderId="74" xfId="0" applyFont="1" applyFill="1" applyBorder="1" applyAlignment="1" applyProtection="1">
      <alignment horizontal="center" vertical="center"/>
      <protection locked="0"/>
    </xf>
    <xf numFmtId="0" fontId="13" fillId="16" borderId="100" xfId="0" applyFont="1" applyFill="1" applyBorder="1" applyAlignment="1" applyProtection="1">
      <alignment horizontal="left" vertical="center" wrapText="1"/>
      <protection locked="0"/>
    </xf>
    <xf numFmtId="0" fontId="13" fillId="16" borderId="85" xfId="0" applyFont="1" applyFill="1" applyBorder="1" applyAlignment="1" applyProtection="1">
      <alignment horizontal="left" vertical="center" wrapText="1"/>
      <protection locked="0"/>
    </xf>
    <xf numFmtId="0" fontId="10" fillId="16" borderId="77" xfId="0" applyFont="1" applyFill="1" applyBorder="1" applyAlignment="1" applyProtection="1">
      <alignment horizontal="center" vertical="center"/>
      <protection locked="0"/>
    </xf>
    <xf numFmtId="0" fontId="13" fillId="16" borderId="107" xfId="0" applyFont="1" applyFill="1" applyBorder="1" applyAlignment="1" applyProtection="1">
      <alignment horizontal="left" vertical="center" wrapText="1"/>
      <protection locked="0"/>
    </xf>
    <xf numFmtId="0" fontId="13" fillId="2" borderId="106" xfId="0" applyFont="1" applyFill="1" applyBorder="1" applyAlignment="1" applyProtection="1">
      <alignment horizontal="left" vertical="center" wrapText="1"/>
      <protection locked="0"/>
    </xf>
    <xf numFmtId="0" fontId="13" fillId="2" borderId="89" xfId="0" applyFont="1" applyFill="1" applyBorder="1" applyAlignment="1" applyProtection="1">
      <alignment horizontal="left" vertical="center" wrapText="1"/>
      <protection locked="0"/>
    </xf>
    <xf numFmtId="0" fontId="10" fillId="2" borderId="103" xfId="0" applyFont="1" applyFill="1" applyBorder="1" applyAlignment="1" applyProtection="1">
      <alignment horizontal="center" vertical="center"/>
      <protection locked="0"/>
    </xf>
    <xf numFmtId="0" fontId="31" fillId="12" borderId="54" xfId="0" applyFont="1" applyFill="1" applyBorder="1" applyAlignment="1" applyProtection="1">
      <alignment horizontal="center" vertical="center"/>
      <protection locked="0"/>
    </xf>
    <xf numFmtId="0" fontId="31" fillId="12" borderId="55" xfId="0" applyFont="1" applyFill="1" applyBorder="1" applyAlignment="1" applyProtection="1">
      <alignment horizontal="center" vertical="center"/>
      <protection locked="0"/>
    </xf>
    <xf numFmtId="0" fontId="31" fillId="12" borderId="56" xfId="0" applyFont="1" applyFill="1" applyBorder="1" applyAlignment="1" applyProtection="1">
      <alignment horizontal="center" vertical="center"/>
      <protection locked="0"/>
    </xf>
    <xf numFmtId="0" fontId="10" fillId="10" borderId="57" xfId="0" applyFont="1" applyFill="1" applyBorder="1" applyAlignment="1" applyProtection="1">
      <alignment horizontal="center" vertical="center"/>
      <protection locked="0"/>
    </xf>
    <xf numFmtId="0" fontId="8" fillId="10" borderId="31" xfId="0" applyFont="1" applyFill="1" applyBorder="1" applyAlignment="1" applyProtection="1">
      <alignment horizontal="left" vertical="center" wrapText="1"/>
      <protection locked="0"/>
    </xf>
    <xf numFmtId="0" fontId="8" fillId="10" borderId="34" xfId="0" applyFont="1" applyFill="1" applyBorder="1" applyAlignment="1" applyProtection="1">
      <alignment horizontal="left" vertical="center" wrapText="1"/>
      <protection locked="0"/>
    </xf>
    <xf numFmtId="0" fontId="8" fillId="10" borderId="105" xfId="0" applyFont="1" applyFill="1" applyBorder="1" applyAlignment="1" applyProtection="1">
      <alignment horizontal="left" vertical="center" wrapText="1"/>
      <protection locked="0"/>
    </xf>
    <xf numFmtId="0" fontId="8" fillId="10" borderId="33" xfId="0" applyFont="1" applyFill="1" applyBorder="1" applyAlignment="1" applyProtection="1">
      <alignment horizontal="left" vertical="center" wrapText="1"/>
      <protection locked="0"/>
    </xf>
    <xf numFmtId="0" fontId="10" fillId="10" borderId="58" xfId="0" applyFont="1" applyFill="1" applyBorder="1" applyAlignment="1" applyProtection="1">
      <alignment horizontal="center" vertical="center"/>
      <protection locked="0"/>
    </xf>
    <xf numFmtId="0" fontId="8" fillId="10" borderId="59" xfId="0" applyFont="1" applyFill="1" applyBorder="1" applyAlignment="1" applyProtection="1">
      <alignment horizontal="left" vertical="center" wrapText="1"/>
      <protection locked="0"/>
    </xf>
    <xf numFmtId="0" fontId="8" fillId="10" borderId="48" xfId="0" applyFont="1" applyFill="1" applyBorder="1" applyAlignment="1" applyProtection="1">
      <alignment horizontal="left" vertical="center" wrapText="1"/>
      <protection locked="0"/>
    </xf>
    <xf numFmtId="0" fontId="11" fillId="18" borderId="111" xfId="0" applyFont="1" applyFill="1" applyBorder="1" applyAlignment="1" applyProtection="1">
      <alignment vertical="center"/>
    </xf>
    <xf numFmtId="0" fontId="8" fillId="17" borderId="87" xfId="0" applyFont="1" applyFill="1" applyBorder="1" applyAlignment="1" applyProtection="1">
      <alignment vertical="center"/>
    </xf>
    <xf numFmtId="0" fontId="8" fillId="16" borderId="87" xfId="0" applyFont="1" applyFill="1" applyBorder="1" applyAlignment="1" applyProtection="1">
      <alignment vertical="center"/>
    </xf>
    <xf numFmtId="0" fontId="8" fillId="2" borderId="110" xfId="0" applyFont="1" applyFill="1" applyBorder="1" applyAlignment="1" applyProtection="1">
      <alignment vertical="center"/>
    </xf>
    <xf numFmtId="0" fontId="10" fillId="3" borderId="19" xfId="0" applyFont="1" applyFill="1" applyBorder="1" applyAlignment="1">
      <alignment horizontal="right" vertical="center" wrapText="1"/>
    </xf>
    <xf numFmtId="0" fontId="8" fillId="3" borderId="45" xfId="0" applyFont="1" applyFill="1" applyBorder="1" applyAlignment="1">
      <alignment vertical="center" wrapText="1"/>
    </xf>
    <xf numFmtId="0" fontId="10" fillId="3" borderId="32" xfId="0" applyFont="1" applyFill="1" applyBorder="1" applyAlignment="1">
      <alignment horizontal="right" vertical="center" wrapText="1"/>
    </xf>
    <xf numFmtId="0" fontId="8" fillId="3" borderId="30" xfId="0" applyFont="1" applyFill="1" applyBorder="1" applyAlignment="1">
      <alignment vertical="center" wrapText="1"/>
    </xf>
    <xf numFmtId="0" fontId="8" fillId="3" borderId="32" xfId="0" applyFont="1" applyFill="1" applyBorder="1" applyAlignment="1">
      <alignment horizontal="right" vertical="center"/>
    </xf>
    <xf numFmtId="0" fontId="8" fillId="3" borderId="32" xfId="0" applyFont="1" applyFill="1" applyBorder="1" applyAlignment="1">
      <alignment horizontal="right" vertical="center" wrapText="1"/>
    </xf>
    <xf numFmtId="0" fontId="10" fillId="3" borderId="32" xfId="0" applyFont="1" applyFill="1" applyBorder="1" applyAlignment="1">
      <alignment horizontal="right" vertical="center"/>
    </xf>
    <xf numFmtId="0" fontId="8" fillId="3" borderId="23" xfId="0" applyFont="1" applyFill="1" applyBorder="1" applyAlignment="1">
      <alignment horizontal="right" vertical="center"/>
    </xf>
    <xf numFmtId="0" fontId="8" fillId="3" borderId="36" xfId="0" applyFont="1" applyFill="1" applyBorder="1" applyAlignment="1">
      <alignment horizontal="right" vertical="center"/>
    </xf>
    <xf numFmtId="0" fontId="8" fillId="3" borderId="29" xfId="0" applyFont="1" applyFill="1" applyBorder="1" applyAlignment="1">
      <alignment vertical="center" wrapText="1"/>
    </xf>
    <xf numFmtId="0" fontId="8" fillId="3" borderId="40" xfId="0" applyFont="1" applyFill="1" applyBorder="1" applyAlignment="1">
      <alignment horizontal="right" vertical="center"/>
    </xf>
    <xf numFmtId="0" fontId="8" fillId="3" borderId="47" xfId="0" applyFont="1" applyFill="1" applyBorder="1" applyAlignment="1">
      <alignment vertical="center" wrapText="1"/>
    </xf>
    <xf numFmtId="0" fontId="10" fillId="3" borderId="36" xfId="0" applyFont="1" applyFill="1" applyBorder="1" applyAlignment="1">
      <alignment horizontal="right" vertical="center" wrapText="1"/>
    </xf>
    <xf numFmtId="0" fontId="8" fillId="3" borderId="28" xfId="0" applyFont="1" applyFill="1" applyBorder="1" applyAlignment="1">
      <alignment vertical="center" wrapText="1"/>
    </xf>
    <xf numFmtId="0" fontId="10" fillId="3" borderId="36" xfId="0" applyFont="1" applyFill="1" applyBorder="1" applyAlignment="1">
      <alignment horizontal="right" vertical="center"/>
    </xf>
    <xf numFmtId="0" fontId="10" fillId="3" borderId="37" xfId="0" applyFont="1" applyFill="1" applyBorder="1" applyAlignment="1">
      <alignment horizontal="right" vertical="center"/>
    </xf>
    <xf numFmtId="0" fontId="8" fillId="3" borderId="41" xfId="0" applyFont="1" applyFill="1" applyBorder="1" applyAlignment="1">
      <alignment vertical="center" wrapText="1"/>
    </xf>
    <xf numFmtId="0" fontId="10" fillId="3" borderId="25" xfId="0" applyFont="1" applyFill="1" applyBorder="1" applyAlignment="1">
      <alignment horizontal="right" vertical="center"/>
    </xf>
    <xf numFmtId="0" fontId="8" fillId="3" borderId="26" xfId="0" applyFont="1" applyFill="1" applyBorder="1" applyAlignment="1">
      <alignment vertical="center" wrapText="1"/>
    </xf>
    <xf numFmtId="0" fontId="11" fillId="18" borderId="117" xfId="0" applyFont="1" applyFill="1" applyBorder="1" applyAlignment="1" applyProtection="1">
      <alignment vertical="center"/>
    </xf>
    <xf numFmtId="0" fontId="35" fillId="18" borderId="119" xfId="0" applyFont="1" applyFill="1" applyBorder="1" applyAlignment="1" applyProtection="1">
      <alignment vertical="center"/>
    </xf>
    <xf numFmtId="0" fontId="35" fillId="18" borderId="116" xfId="0" applyFont="1" applyFill="1" applyBorder="1" applyAlignment="1" applyProtection="1">
      <alignment vertical="center"/>
    </xf>
    <xf numFmtId="0" fontId="45" fillId="2" borderId="116" xfId="0" applyFont="1" applyFill="1" applyBorder="1" applyAlignment="1" applyProtection="1">
      <alignment horizontal="left" vertical="center" wrapText="1"/>
      <protection locked="0"/>
    </xf>
    <xf numFmtId="0" fontId="8" fillId="17" borderId="116" xfId="0" applyFont="1" applyFill="1" applyBorder="1" applyAlignment="1" applyProtection="1">
      <alignment horizontal="left" vertical="center"/>
    </xf>
    <xf numFmtId="0" fontId="8" fillId="0" borderId="0" xfId="0" applyFont="1" applyAlignment="1" applyProtection="1">
      <alignment vertical="center"/>
      <protection locked="0"/>
    </xf>
    <xf numFmtId="0" fontId="20" fillId="19" borderId="0" xfId="0" applyFont="1" applyFill="1"/>
    <xf numFmtId="0" fontId="19" fillId="19" borderId="0" xfId="0" applyFont="1" applyFill="1"/>
    <xf numFmtId="0" fontId="13" fillId="2" borderId="73" xfId="0" applyFont="1" applyFill="1" applyBorder="1" applyAlignment="1" applyProtection="1">
      <alignment horizontal="left" vertical="center" wrapText="1"/>
      <protection locked="0"/>
    </xf>
    <xf numFmtId="0" fontId="13" fillId="2" borderId="71" xfId="0" applyFont="1" applyFill="1" applyBorder="1" applyAlignment="1" applyProtection="1">
      <alignment horizontal="left" vertical="center" wrapText="1"/>
      <protection locked="0"/>
    </xf>
    <xf numFmtId="0" fontId="13" fillId="2" borderId="86" xfId="0" applyFont="1" applyFill="1" applyBorder="1" applyAlignment="1" applyProtection="1">
      <alignment horizontal="left" vertical="center" wrapText="1"/>
      <protection locked="0"/>
    </xf>
    <xf numFmtId="0" fontId="10" fillId="2" borderId="74" xfId="0" applyFont="1" applyFill="1" applyBorder="1" applyAlignment="1" applyProtection="1">
      <alignment horizontal="center" vertical="center"/>
      <protection locked="0"/>
    </xf>
    <xf numFmtId="0" fontId="9" fillId="15" borderId="71" xfId="0" applyFont="1" applyFill="1" applyBorder="1" applyAlignment="1" applyProtection="1">
      <alignment horizontal="center" vertical="center" wrapText="1"/>
      <protection locked="0"/>
    </xf>
    <xf numFmtId="0" fontId="18" fillId="4" borderId="90" xfId="0" applyFont="1" applyFill="1" applyBorder="1" applyAlignment="1" applyProtection="1">
      <alignment horizontal="center" vertical="top" wrapText="1"/>
      <protection locked="0"/>
    </xf>
    <xf numFmtId="0" fontId="0" fillId="0" borderId="0" xfId="0" applyAlignment="1">
      <alignment wrapText="1"/>
    </xf>
    <xf numFmtId="0" fontId="46" fillId="0" borderId="0" xfId="0" applyFont="1" applyAlignment="1">
      <alignment horizontal="left" vertical="top" wrapText="1"/>
    </xf>
    <xf numFmtId="0" fontId="47" fillId="0" borderId="0" xfId="0" applyFont="1" applyAlignment="1">
      <alignment horizontal="right" vertical="center"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1" fillId="0" borderId="0" xfId="0" applyFont="1" applyAlignment="1">
      <alignment horizontal="left" vertical="top" wrapText="1"/>
    </xf>
    <xf numFmtId="0" fontId="52" fillId="0" borderId="0" xfId="0" applyFont="1" applyAlignment="1">
      <alignment horizontal="left" vertical="top" wrapText="1"/>
    </xf>
    <xf numFmtId="0" fontId="53" fillId="0" borderId="0" xfId="0" applyFont="1" applyAlignment="1">
      <alignment horizontal="left" vertical="top" wrapText="1"/>
    </xf>
    <xf numFmtId="0" fontId="58" fillId="0" borderId="0" xfId="0" applyFont="1" applyAlignment="1">
      <alignment horizontal="left" wrapText="1"/>
    </xf>
    <xf numFmtId="0" fontId="16" fillId="9" borderId="71" xfId="0" applyFont="1" applyFill="1" applyBorder="1" applyAlignment="1" applyProtection="1">
      <alignment horizontal="left" vertical="center" wrapText="1"/>
    </xf>
    <xf numFmtId="0" fontId="59" fillId="16" borderId="123" xfId="0" applyFont="1" applyFill="1" applyBorder="1" applyAlignment="1">
      <alignment horizontal="center" vertical="center" wrapText="1"/>
    </xf>
    <xf numFmtId="0" fontId="59" fillId="16" borderId="124" xfId="0" applyFont="1" applyFill="1" applyBorder="1" applyAlignment="1">
      <alignment horizontal="center" vertical="center" wrapText="1"/>
    </xf>
    <xf numFmtId="0" fontId="60" fillId="16" borderId="127" xfId="0" quotePrefix="1" applyFont="1" applyFill="1" applyBorder="1" applyAlignment="1">
      <alignment horizontal="center"/>
    </xf>
    <xf numFmtId="49" fontId="60" fillId="16" borderId="116" xfId="0" applyNumberFormat="1" applyFont="1" applyFill="1" applyBorder="1" applyAlignment="1">
      <alignment horizontal="left" indent="1"/>
    </xf>
    <xf numFmtId="0" fontId="60" fillId="16" borderId="128" xfId="0" quotePrefix="1" applyFont="1" applyFill="1" applyBorder="1" applyAlignment="1">
      <alignment horizontal="center"/>
    </xf>
    <xf numFmtId="49" fontId="60" fillId="16" borderId="129" xfId="0" applyNumberFormat="1" applyFont="1" applyFill="1" applyBorder="1" applyAlignment="1">
      <alignment horizontal="left" indent="1"/>
    </xf>
    <xf numFmtId="0" fontId="61" fillId="16" borderId="116" xfId="0" quotePrefix="1" applyFont="1" applyFill="1" applyBorder="1" applyAlignment="1">
      <alignment horizontal="center" vertical="center"/>
    </xf>
    <xf numFmtId="0" fontId="60" fillId="16" borderId="116" xfId="0" quotePrefix="1" applyFont="1" applyFill="1" applyBorder="1" applyAlignment="1">
      <alignment horizontal="center" vertical="center"/>
    </xf>
    <xf numFmtId="0" fontId="60" fillId="16" borderId="130" xfId="0" quotePrefix="1" applyFont="1" applyFill="1" applyBorder="1" applyAlignment="1">
      <alignment horizontal="center" vertical="center"/>
    </xf>
    <xf numFmtId="0" fontId="59" fillId="16" borderId="131" xfId="0" quotePrefix="1" applyFont="1" applyFill="1" applyBorder="1" applyAlignment="1">
      <alignment vertical="center"/>
    </xf>
    <xf numFmtId="0" fontId="59" fillId="16" borderId="132" xfId="0" quotePrefix="1" applyFont="1" applyFill="1" applyBorder="1" applyAlignment="1">
      <alignment vertical="center"/>
    </xf>
    <xf numFmtId="0" fontId="60" fillId="16" borderId="133" xfId="0" quotePrefix="1" applyFont="1" applyFill="1" applyBorder="1" applyAlignment="1">
      <alignment vertical="center"/>
    </xf>
    <xf numFmtId="0" fontId="59" fillId="0" borderId="0" xfId="0" applyFont="1" applyFill="1" applyAlignment="1">
      <alignment horizontal="right" vertical="center" wrapText="1"/>
    </xf>
    <xf numFmtId="0" fontId="0" fillId="20" borderId="3" xfId="0" applyFill="1" applyBorder="1" applyAlignment="1">
      <alignment horizontal="left" vertical="center" wrapText="1" indent="2"/>
    </xf>
    <xf numFmtId="0" fontId="45" fillId="21" borderId="116" xfId="0" applyFont="1" applyFill="1" applyBorder="1" applyAlignment="1">
      <alignment horizontal="center" vertical="center" wrapText="1"/>
    </xf>
    <xf numFmtId="0" fontId="45" fillId="0" borderId="116" xfId="0" applyFont="1" applyBorder="1" applyAlignment="1">
      <alignment horizontal="center" vertical="center" wrapText="1"/>
    </xf>
    <xf numFmtId="3" fontId="45" fillId="0" borderId="116" xfId="0" applyNumberFormat="1" applyFont="1" applyBorder="1" applyAlignment="1">
      <alignment horizontal="center" vertical="center" wrapText="1"/>
    </xf>
    <xf numFmtId="0" fontId="63" fillId="0" borderId="0" xfId="0" applyFont="1" applyFill="1" applyAlignment="1">
      <alignment wrapText="1"/>
    </xf>
    <xf numFmtId="0" fontId="16" fillId="9" borderId="71" xfId="0" applyFont="1" applyFill="1" applyBorder="1" applyAlignment="1" applyProtection="1">
      <alignment horizontal="left" vertical="center" wrapText="1"/>
    </xf>
    <xf numFmtId="3" fontId="45" fillId="2" borderId="116" xfId="0" applyNumberFormat="1" applyFont="1" applyFill="1" applyBorder="1" applyAlignment="1">
      <alignment horizontal="center" vertical="center" wrapText="1"/>
    </xf>
    <xf numFmtId="0" fontId="45" fillId="2" borderId="116" xfId="0" applyFont="1" applyFill="1" applyBorder="1" applyAlignment="1">
      <alignment horizontal="center" vertical="center" wrapText="1"/>
    </xf>
    <xf numFmtId="0" fontId="0" fillId="0" borderId="0" xfId="0" applyFont="1" applyAlignment="1">
      <alignment wrapText="1"/>
    </xf>
    <xf numFmtId="0" fontId="16" fillId="9" borderId="71" xfId="0" applyFont="1" applyFill="1" applyBorder="1" applyAlignment="1" applyProtection="1">
      <alignment horizontal="left" vertical="center" wrapText="1"/>
    </xf>
    <xf numFmtId="3" fontId="13" fillId="16" borderId="71" xfId="0" applyNumberFormat="1" applyFont="1" applyFill="1" applyBorder="1" applyAlignment="1" applyProtection="1">
      <alignment vertical="center" wrapText="1"/>
      <protection locked="0"/>
    </xf>
    <xf numFmtId="0" fontId="13" fillId="3" borderId="78" xfId="0" applyFont="1" applyFill="1" applyBorder="1" applyAlignment="1" applyProtection="1">
      <alignment horizontal="center" vertical="center" wrapText="1"/>
    </xf>
    <xf numFmtId="0" fontId="13" fillId="16" borderId="83" xfId="0" applyFont="1" applyFill="1" applyBorder="1" applyAlignment="1" applyProtection="1">
      <alignment horizontal="left" vertical="center" wrapText="1"/>
      <protection locked="0"/>
    </xf>
    <xf numFmtId="0" fontId="8" fillId="0" borderId="71" xfId="0" applyFont="1" applyBorder="1" applyAlignment="1" applyProtection="1">
      <alignment vertical="center"/>
      <protection locked="0"/>
    </xf>
    <xf numFmtId="0" fontId="8" fillId="0" borderId="136" xfId="0" applyFont="1" applyBorder="1" applyAlignment="1" applyProtection="1">
      <alignment vertical="center"/>
      <protection locked="0"/>
    </xf>
    <xf numFmtId="0" fontId="45" fillId="0" borderId="130" xfId="0" applyFont="1" applyBorder="1" applyAlignment="1">
      <alignment horizontal="center" vertical="center" wrapText="1"/>
    </xf>
    <xf numFmtId="0" fontId="45" fillId="2" borderId="130" xfId="0" applyFont="1" applyFill="1" applyBorder="1" applyAlignment="1">
      <alignment horizontal="center" vertical="center" wrapText="1"/>
    </xf>
    <xf numFmtId="0" fontId="0" fillId="20" borderId="38" xfId="0" applyFill="1" applyBorder="1" applyAlignment="1">
      <alignment horizontal="left" vertical="center" wrapText="1" indent="2"/>
    </xf>
    <xf numFmtId="0" fontId="45" fillId="0" borderId="129" xfId="0" applyFont="1" applyBorder="1" applyAlignment="1">
      <alignment horizontal="center" vertical="center" wrapText="1"/>
    </xf>
    <xf numFmtId="3" fontId="45" fillId="0" borderId="129" xfId="0" applyNumberFormat="1" applyFont="1" applyBorder="1" applyAlignment="1">
      <alignment horizontal="center" vertical="center" wrapText="1"/>
    </xf>
    <xf numFmtId="0" fontId="45" fillId="0" borderId="137" xfId="0" applyFont="1" applyBorder="1" applyAlignment="1">
      <alignment horizontal="center" vertical="center" wrapText="1"/>
    </xf>
    <xf numFmtId="0" fontId="64" fillId="21" borderId="116" xfId="0" applyFont="1" applyFill="1" applyBorder="1" applyAlignment="1">
      <alignment horizontal="center" vertical="center" wrapText="1"/>
    </xf>
    <xf numFmtId="0" fontId="64" fillId="0" borderId="116" xfId="0" applyFont="1" applyBorder="1" applyAlignment="1">
      <alignment horizontal="center" vertical="center" wrapText="1"/>
    </xf>
    <xf numFmtId="3" fontId="64" fillId="0" borderId="116" xfId="0" applyNumberFormat="1" applyFont="1" applyBorder="1" applyAlignment="1">
      <alignment horizontal="center" vertical="center" wrapText="1"/>
    </xf>
    <xf numFmtId="0" fontId="0" fillId="20" borderId="116" xfId="0" applyFill="1" applyBorder="1" applyAlignment="1">
      <alignment horizontal="left" vertical="center" wrapText="1" indent="2"/>
    </xf>
    <xf numFmtId="10" fontId="13" fillId="2" borderId="71" xfId="0" applyNumberFormat="1" applyFont="1" applyFill="1" applyBorder="1" applyAlignment="1" applyProtection="1">
      <alignment vertical="center" wrapText="1"/>
      <protection locked="0"/>
    </xf>
    <xf numFmtId="10" fontId="13" fillId="16" borderId="71" xfId="0" applyNumberFormat="1" applyFont="1" applyFill="1" applyBorder="1" applyAlignment="1" applyProtection="1">
      <alignment vertical="center" wrapText="1"/>
      <protection locked="0"/>
    </xf>
    <xf numFmtId="10" fontId="13" fillId="16" borderId="71" xfId="0" applyNumberFormat="1" applyFont="1" applyFill="1" applyBorder="1" applyAlignment="1" applyProtection="1">
      <alignment horizontal="right" vertical="center" wrapText="1"/>
      <protection locked="0"/>
    </xf>
    <xf numFmtId="10" fontId="18" fillId="16" borderId="78" xfId="0" applyNumberFormat="1" applyFont="1" applyFill="1" applyBorder="1" applyAlignment="1" applyProtection="1">
      <alignment vertical="center" wrapText="1"/>
      <protection locked="0"/>
    </xf>
    <xf numFmtId="0" fontId="8" fillId="10" borderId="24" xfId="0" applyFont="1" applyFill="1" applyBorder="1" applyAlignment="1" applyProtection="1">
      <alignment horizontal="left" vertical="top" wrapText="1"/>
      <protection locked="0"/>
    </xf>
    <xf numFmtId="0" fontId="8" fillId="10" borderId="34" xfId="0" applyFont="1" applyFill="1" applyBorder="1" applyAlignment="1" applyProtection="1">
      <alignment horizontal="left" vertical="top" wrapText="1"/>
      <protection locked="0"/>
    </xf>
    <xf numFmtId="0" fontId="8" fillId="10" borderId="33" xfId="0" applyFont="1" applyFill="1" applyBorder="1" applyAlignment="1" applyProtection="1">
      <alignment horizontal="left" vertical="top" wrapText="1"/>
      <protection locked="0"/>
    </xf>
    <xf numFmtId="0" fontId="8" fillId="10" borderId="39" xfId="0" applyFont="1" applyFill="1" applyBorder="1" applyAlignment="1" applyProtection="1">
      <alignment horizontal="left" vertical="top" wrapText="1"/>
      <protection locked="0"/>
    </xf>
    <xf numFmtId="0" fontId="8" fillId="10" borderId="35" xfId="0" applyFont="1" applyFill="1" applyBorder="1" applyAlignment="1" applyProtection="1">
      <alignment horizontal="left" vertical="top" wrapText="1"/>
      <protection locked="0"/>
    </xf>
    <xf numFmtId="0" fontId="8" fillId="10" borderId="48" xfId="0" applyFont="1" applyFill="1" applyBorder="1" applyAlignment="1" applyProtection="1">
      <alignment horizontal="left" vertical="top" wrapText="1"/>
      <protection locked="0"/>
    </xf>
    <xf numFmtId="0" fontId="8" fillId="10" borderId="46" xfId="0" applyFont="1" applyFill="1" applyBorder="1" applyAlignment="1" applyProtection="1">
      <alignment horizontal="left" vertical="top" wrapText="1"/>
      <protection locked="0"/>
    </xf>
    <xf numFmtId="0" fontId="19" fillId="10" borderId="42" xfId="0" applyFont="1" applyFill="1" applyBorder="1" applyAlignment="1">
      <alignment horizontal="center"/>
    </xf>
    <xf numFmtId="0" fontId="19" fillId="10" borderId="43" xfId="0" applyFont="1" applyFill="1" applyBorder="1" applyAlignment="1">
      <alignment horizontal="center"/>
    </xf>
    <xf numFmtId="0" fontId="19" fillId="10" borderId="44" xfId="0" applyFont="1" applyFill="1" applyBorder="1" applyAlignment="1">
      <alignment horizontal="center"/>
    </xf>
    <xf numFmtId="0" fontId="20" fillId="2" borderId="19"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2" borderId="20" xfId="0" applyFont="1" applyFill="1" applyBorder="1" applyAlignment="1">
      <alignment horizontal="left" vertical="top" wrapText="1"/>
    </xf>
    <xf numFmtId="0" fontId="20" fillId="2" borderId="25" xfId="0" applyFont="1" applyFill="1" applyBorder="1" applyAlignment="1">
      <alignment horizontal="left" vertical="top" wrapText="1"/>
    </xf>
    <xf numFmtId="0" fontId="20" fillId="2" borderId="26" xfId="0" applyFont="1" applyFill="1" applyBorder="1" applyAlignment="1">
      <alignment horizontal="left" vertical="top" wrapText="1"/>
    </xf>
    <xf numFmtId="0" fontId="20" fillId="2" borderId="27" xfId="0" applyFont="1" applyFill="1" applyBorder="1" applyAlignment="1">
      <alignment horizontal="left" vertical="top" wrapText="1"/>
    </xf>
    <xf numFmtId="0" fontId="20" fillId="2" borderId="23"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24" xfId="0" applyFont="1" applyFill="1" applyBorder="1" applyAlignment="1">
      <alignment horizontal="left" vertical="top" wrapText="1"/>
    </xf>
    <xf numFmtId="0" fontId="26" fillId="11" borderId="49" xfId="0" applyFont="1" applyFill="1" applyBorder="1" applyAlignment="1">
      <alignment horizontal="center"/>
    </xf>
    <xf numFmtId="0" fontId="26" fillId="11" borderId="50" xfId="0" applyFont="1" applyFill="1" applyBorder="1" applyAlignment="1">
      <alignment horizontal="center"/>
    </xf>
    <xf numFmtId="0" fontId="26" fillId="11" borderId="51" xfId="0" applyFont="1" applyFill="1" applyBorder="1" applyAlignment="1">
      <alignment horizontal="center"/>
    </xf>
    <xf numFmtId="0" fontId="19" fillId="9" borderId="49" xfId="0" applyFont="1" applyFill="1" applyBorder="1" applyAlignment="1">
      <alignment horizontal="center"/>
    </xf>
    <xf numFmtId="0" fontId="19" fillId="9" borderId="50" xfId="0" applyFont="1" applyFill="1" applyBorder="1" applyAlignment="1">
      <alignment horizontal="center"/>
    </xf>
    <xf numFmtId="0" fontId="19" fillId="9" borderId="51" xfId="0" applyFont="1" applyFill="1" applyBorder="1" applyAlignment="1">
      <alignment horizontal="center"/>
    </xf>
    <xf numFmtId="0" fontId="19" fillId="15" borderId="49" xfId="0" applyFont="1" applyFill="1" applyBorder="1" applyAlignment="1">
      <alignment horizontal="center"/>
    </xf>
    <xf numFmtId="0" fontId="19" fillId="15" borderId="50" xfId="0" applyFont="1" applyFill="1" applyBorder="1" applyAlignment="1">
      <alignment horizontal="center"/>
    </xf>
    <xf numFmtId="0" fontId="19" fillId="15" borderId="51" xfId="0" applyFont="1" applyFill="1" applyBorder="1" applyAlignment="1">
      <alignment horizontal="center"/>
    </xf>
    <xf numFmtId="0" fontId="19" fillId="14" borderId="42" xfId="0" applyFont="1" applyFill="1" applyBorder="1" applyAlignment="1">
      <alignment horizontal="center"/>
    </xf>
    <xf numFmtId="0" fontId="19" fillId="14" borderId="43" xfId="0" applyFont="1" applyFill="1" applyBorder="1" applyAlignment="1">
      <alignment horizontal="center"/>
    </xf>
    <xf numFmtId="0" fontId="19" fillId="14" borderId="44" xfId="0" applyFont="1" applyFill="1" applyBorder="1" applyAlignment="1">
      <alignment horizontal="center"/>
    </xf>
    <xf numFmtId="0" fontId="19" fillId="13" borderId="42" xfId="0" quotePrefix="1" applyFont="1" applyFill="1" applyBorder="1" applyAlignment="1">
      <alignment horizontal="center"/>
    </xf>
    <xf numFmtId="0" fontId="19" fillId="13" borderId="43" xfId="0" quotePrefix="1" applyFont="1" applyFill="1" applyBorder="1" applyAlignment="1">
      <alignment horizontal="center"/>
    </xf>
    <xf numFmtId="0" fontId="19" fillId="13" borderId="44" xfId="0" quotePrefix="1" applyFont="1" applyFill="1" applyBorder="1" applyAlignment="1">
      <alignment horizontal="center"/>
    </xf>
    <xf numFmtId="0" fontId="20" fillId="2" borderId="19" xfId="0" applyFont="1" applyFill="1" applyBorder="1" applyAlignment="1">
      <alignment horizontal="left" wrapText="1"/>
    </xf>
    <xf numFmtId="0" fontId="20" fillId="2" borderId="4" xfId="0" applyFont="1" applyFill="1" applyBorder="1" applyAlignment="1">
      <alignment horizontal="left" wrapText="1"/>
    </xf>
    <xf numFmtId="0" fontId="20" fillId="2" borderId="20" xfId="0" applyFont="1" applyFill="1" applyBorder="1" applyAlignment="1">
      <alignment horizontal="left" wrapText="1"/>
    </xf>
    <xf numFmtId="0" fontId="20" fillId="2" borderId="23" xfId="0" applyFont="1" applyFill="1" applyBorder="1" applyAlignment="1">
      <alignment horizontal="left" wrapText="1"/>
    </xf>
    <xf numFmtId="0" fontId="20" fillId="2" borderId="0" xfId="0" applyFont="1" applyFill="1" applyBorder="1" applyAlignment="1">
      <alignment horizontal="left" wrapText="1"/>
    </xf>
    <xf numFmtId="0" fontId="20" fillId="2" borderId="24" xfId="0" applyFont="1" applyFill="1" applyBorder="1" applyAlignment="1">
      <alignment horizontal="left" wrapText="1"/>
    </xf>
    <xf numFmtId="0" fontId="20" fillId="2" borderId="25" xfId="0" applyFont="1" applyFill="1" applyBorder="1" applyAlignment="1">
      <alignment horizontal="left" wrapText="1"/>
    </xf>
    <xf numFmtId="0" fontId="20" fillId="2" borderId="26" xfId="0" applyFont="1" applyFill="1" applyBorder="1" applyAlignment="1">
      <alignment horizontal="left" wrapText="1"/>
    </xf>
    <xf numFmtId="0" fontId="20" fillId="2" borderId="27" xfId="0" applyFont="1" applyFill="1" applyBorder="1" applyAlignment="1">
      <alignment horizontal="left" wrapText="1"/>
    </xf>
    <xf numFmtId="0" fontId="20" fillId="2" borderId="2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22" xfId="0" applyFont="1" applyFill="1" applyBorder="1" applyAlignment="1">
      <alignment horizontal="left" vertical="center" wrapText="1"/>
    </xf>
    <xf numFmtId="0" fontId="20" fillId="10" borderId="21" xfId="0" applyFont="1" applyFill="1" applyBorder="1" applyAlignment="1">
      <alignment horizontal="left" vertical="center" wrapText="1"/>
    </xf>
    <xf numFmtId="0" fontId="20" fillId="10" borderId="3" xfId="0" applyFont="1" applyFill="1" applyBorder="1" applyAlignment="1">
      <alignment horizontal="left" vertical="center" wrapText="1"/>
    </xf>
    <xf numFmtId="0" fontId="20" fillId="10" borderId="22" xfId="0" applyFont="1" applyFill="1" applyBorder="1" applyAlignment="1">
      <alignment horizontal="left" vertical="center" wrapText="1"/>
    </xf>
    <xf numFmtId="0" fontId="20" fillId="17" borderId="52" xfId="0" applyFont="1" applyFill="1" applyBorder="1" applyAlignment="1">
      <alignment horizontal="left" vertical="center"/>
    </xf>
    <xf numFmtId="0" fontId="20" fillId="17" borderId="38" xfId="0" applyFont="1" applyFill="1" applyBorder="1" applyAlignment="1">
      <alignment horizontal="left" vertical="center"/>
    </xf>
    <xf numFmtId="0" fontId="20" fillId="17" borderId="53" xfId="0" applyFont="1" applyFill="1" applyBorder="1" applyAlignment="1">
      <alignment horizontal="left" vertical="center"/>
    </xf>
    <xf numFmtId="0" fontId="11" fillId="18" borderId="115" xfId="0" applyFont="1" applyFill="1" applyBorder="1" applyAlignment="1" applyProtection="1">
      <alignment horizontal="center" vertical="center"/>
    </xf>
    <xf numFmtId="0" fontId="11" fillId="18" borderId="94" xfId="0" applyFont="1" applyFill="1" applyBorder="1" applyAlignment="1" applyProtection="1">
      <alignment horizontal="center" vertical="center"/>
    </xf>
    <xf numFmtId="0" fontId="11" fillId="18" borderId="111" xfId="0" applyFont="1" applyFill="1" applyBorder="1" applyAlignment="1" applyProtection="1">
      <alignment horizontal="center" vertical="center"/>
    </xf>
    <xf numFmtId="0" fontId="8" fillId="17" borderId="108" xfId="0" applyFont="1" applyFill="1" applyBorder="1" applyAlignment="1" applyProtection="1">
      <alignment horizontal="center" vertical="center"/>
    </xf>
    <xf numFmtId="0" fontId="8" fillId="17" borderId="88" xfId="0" applyFont="1" applyFill="1" applyBorder="1" applyAlignment="1" applyProtection="1">
      <alignment horizontal="center" vertical="center"/>
    </xf>
    <xf numFmtId="0" fontId="8" fillId="17" borderId="87" xfId="0" applyFont="1" applyFill="1" applyBorder="1" applyAlignment="1" applyProtection="1">
      <alignment horizontal="center" vertical="center"/>
    </xf>
    <xf numFmtId="0" fontId="8" fillId="2" borderId="109" xfId="0" applyFont="1" applyFill="1" applyBorder="1" applyAlignment="1" applyProtection="1">
      <alignment horizontal="center" vertical="center"/>
    </xf>
    <xf numFmtId="0" fontId="8" fillId="2" borderId="91" xfId="0" applyFont="1" applyFill="1" applyBorder="1" applyAlignment="1" applyProtection="1">
      <alignment horizontal="center" vertical="center"/>
    </xf>
    <xf numFmtId="0" fontId="8" fillId="2" borderId="110" xfId="0" applyFont="1" applyFill="1" applyBorder="1" applyAlignment="1" applyProtection="1">
      <alignment horizontal="center" vertical="center"/>
    </xf>
    <xf numFmtId="0" fontId="8" fillId="16" borderId="108" xfId="0" applyFont="1" applyFill="1" applyBorder="1" applyAlignment="1" applyProtection="1">
      <alignment horizontal="center" vertical="center"/>
    </xf>
    <xf numFmtId="0" fontId="8" fillId="16" borderId="88" xfId="0" applyFont="1" applyFill="1" applyBorder="1" applyAlignment="1" applyProtection="1">
      <alignment horizontal="center" vertical="center"/>
    </xf>
    <xf numFmtId="0" fontId="8" fillId="16" borderId="87" xfId="0" applyFont="1" applyFill="1" applyBorder="1" applyAlignment="1" applyProtection="1">
      <alignment horizontal="center" vertical="center"/>
    </xf>
    <xf numFmtId="0" fontId="18" fillId="16" borderId="86" xfId="0" applyFont="1" applyFill="1" applyBorder="1" applyAlignment="1" applyProtection="1">
      <alignment horizontal="left" vertical="center"/>
      <protection locked="0"/>
    </xf>
    <xf numFmtId="0" fontId="18" fillId="16" borderId="87" xfId="0" applyFont="1" applyFill="1" applyBorder="1" applyAlignment="1" applyProtection="1">
      <alignment horizontal="left" vertical="center"/>
      <protection locked="0"/>
    </xf>
    <xf numFmtId="0" fontId="18" fillId="16" borderId="71" xfId="0" applyFont="1" applyFill="1" applyBorder="1" applyAlignment="1" applyProtection="1">
      <alignment horizontal="left" vertical="center"/>
      <protection locked="0"/>
    </xf>
    <xf numFmtId="0" fontId="18" fillId="16" borderId="74" xfId="0" applyFont="1" applyFill="1" applyBorder="1" applyAlignment="1" applyProtection="1">
      <alignment horizontal="left" vertical="center"/>
      <protection locked="0"/>
    </xf>
    <xf numFmtId="0" fontId="36" fillId="2" borderId="116" xfId="0" applyFont="1" applyFill="1" applyBorder="1" applyAlignment="1" applyProtection="1">
      <alignment horizontal="left" vertical="center"/>
      <protection locked="0"/>
    </xf>
    <xf numFmtId="0" fontId="8" fillId="2" borderId="120"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121" xfId="0" applyFont="1" applyFill="1" applyBorder="1" applyAlignment="1" applyProtection="1">
      <alignment horizontal="left" vertical="center"/>
      <protection locked="0"/>
    </xf>
    <xf numFmtId="14" fontId="8" fillId="2" borderId="120" xfId="0" applyNumberFormat="1" applyFont="1" applyFill="1" applyBorder="1" applyAlignment="1" applyProtection="1">
      <alignment horizontal="left" vertical="center"/>
      <protection locked="0"/>
    </xf>
    <xf numFmtId="14" fontId="8" fillId="2" borderId="3" xfId="0" applyNumberFormat="1" applyFont="1" applyFill="1" applyBorder="1" applyAlignment="1" applyProtection="1">
      <alignment horizontal="left" vertical="center"/>
      <protection locked="0"/>
    </xf>
    <xf numFmtId="14" fontId="8" fillId="2" borderId="121" xfId="0" applyNumberFormat="1" applyFont="1" applyFill="1" applyBorder="1" applyAlignment="1" applyProtection="1">
      <alignment horizontal="left" vertical="center"/>
      <protection locked="0"/>
    </xf>
    <xf numFmtId="0" fontId="18" fillId="16" borderId="76" xfId="0" applyFont="1" applyFill="1" applyBorder="1" applyAlignment="1" applyProtection="1">
      <alignment horizontal="left" vertical="center"/>
      <protection locked="0"/>
    </xf>
    <xf numFmtId="0" fontId="18" fillId="16" borderId="77" xfId="0" applyFont="1" applyFill="1" applyBorder="1" applyAlignment="1" applyProtection="1">
      <alignment horizontal="left" vertical="center"/>
      <protection locked="0"/>
    </xf>
    <xf numFmtId="0" fontId="18" fillId="16" borderId="89" xfId="0" applyFont="1" applyFill="1" applyBorder="1" applyAlignment="1" applyProtection="1">
      <alignment horizontal="left" vertical="center"/>
      <protection locked="0"/>
    </xf>
    <xf numFmtId="0" fontId="18" fillId="16" borderId="92" xfId="0" applyFont="1" applyFill="1" applyBorder="1" applyAlignment="1" applyProtection="1">
      <alignment horizontal="left" vertical="center"/>
      <protection locked="0"/>
    </xf>
    <xf numFmtId="0" fontId="11" fillId="18" borderId="118" xfId="0" applyFont="1" applyFill="1" applyBorder="1" applyAlignment="1" applyProtection="1">
      <alignment horizontal="left" vertical="center"/>
    </xf>
    <xf numFmtId="0" fontId="35" fillId="18" borderId="116" xfId="0" applyFont="1" applyFill="1" applyBorder="1" applyAlignment="1" applyProtection="1">
      <alignment horizontal="left" vertical="center"/>
    </xf>
    <xf numFmtId="0" fontId="13" fillId="9" borderId="71" xfId="0" applyFont="1" applyFill="1" applyBorder="1" applyAlignment="1" applyProtection="1">
      <alignment horizontal="left" vertical="center" wrapText="1"/>
    </xf>
    <xf numFmtId="0" fontId="35" fillId="18" borderId="116" xfId="0" applyFont="1" applyFill="1" applyBorder="1" applyAlignment="1" applyProtection="1">
      <alignment horizontal="left" vertical="center" wrapText="1"/>
    </xf>
    <xf numFmtId="0" fontId="35" fillId="18" borderId="118" xfId="0" applyFont="1" applyFill="1" applyBorder="1" applyAlignment="1" applyProtection="1">
      <alignment horizontal="left" vertical="center"/>
    </xf>
    <xf numFmtId="0" fontId="10" fillId="10" borderId="5" xfId="0" applyFont="1" applyFill="1" applyBorder="1" applyAlignment="1" applyProtection="1">
      <alignment horizontal="center" vertical="center" wrapText="1"/>
    </xf>
    <xf numFmtId="0" fontId="10" fillId="10" borderId="6" xfId="0" applyFont="1" applyFill="1" applyBorder="1" applyAlignment="1" applyProtection="1">
      <alignment horizontal="center" vertical="center" wrapText="1"/>
    </xf>
    <xf numFmtId="0" fontId="10" fillId="10" borderId="7" xfId="0" applyFont="1" applyFill="1" applyBorder="1" applyAlignment="1" applyProtection="1">
      <alignment horizontal="center" vertical="center" wrapText="1"/>
    </xf>
    <xf numFmtId="0" fontId="10" fillId="10" borderId="13" xfId="0" applyFont="1" applyFill="1" applyBorder="1" applyAlignment="1" applyProtection="1">
      <alignment horizontal="center" vertical="center" wrapText="1"/>
    </xf>
    <xf numFmtId="0" fontId="10" fillId="10" borderId="14" xfId="0" applyFont="1" applyFill="1" applyBorder="1" applyAlignment="1" applyProtection="1">
      <alignment horizontal="center" vertical="center" wrapText="1"/>
    </xf>
    <xf numFmtId="0" fontId="10" fillId="10" borderId="15" xfId="0" applyFont="1" applyFill="1" applyBorder="1" applyAlignment="1" applyProtection="1">
      <alignment horizontal="center" vertical="center" wrapText="1"/>
    </xf>
    <xf numFmtId="0" fontId="8" fillId="10" borderId="16" xfId="0" applyFont="1" applyFill="1" applyBorder="1" applyAlignment="1" applyProtection="1">
      <alignment horizontal="left" vertical="top" wrapText="1"/>
      <protection locked="0"/>
    </xf>
    <xf numFmtId="0" fontId="8" fillId="10" borderId="17" xfId="0" applyFont="1" applyFill="1" applyBorder="1" applyAlignment="1" applyProtection="1">
      <alignment horizontal="left" vertical="top" wrapText="1"/>
      <protection locked="0"/>
    </xf>
    <xf numFmtId="0" fontId="8" fillId="10" borderId="18" xfId="0" applyFont="1" applyFill="1" applyBorder="1" applyAlignment="1" applyProtection="1">
      <alignment horizontal="left" vertical="top" wrapText="1"/>
      <protection locked="0"/>
    </xf>
    <xf numFmtId="0" fontId="8" fillId="10" borderId="11" xfId="0" applyFont="1" applyFill="1" applyBorder="1" applyAlignment="1" applyProtection="1">
      <alignment horizontal="left" vertical="top" wrapText="1"/>
      <protection locked="0"/>
    </xf>
    <xf numFmtId="0" fontId="8" fillId="10" borderId="0" xfId="0" applyFont="1" applyFill="1" applyBorder="1" applyAlignment="1" applyProtection="1">
      <alignment horizontal="left" vertical="top" wrapText="1"/>
      <protection locked="0"/>
    </xf>
    <xf numFmtId="0" fontId="8" fillId="10" borderId="12" xfId="0" applyFont="1" applyFill="1" applyBorder="1" applyAlignment="1" applyProtection="1">
      <alignment horizontal="left" vertical="top" wrapText="1"/>
      <protection locked="0"/>
    </xf>
    <xf numFmtId="0" fontId="8" fillId="10" borderId="8" xfId="0" applyFont="1" applyFill="1" applyBorder="1" applyAlignment="1" applyProtection="1">
      <alignment horizontal="left" vertical="top" wrapText="1"/>
      <protection locked="0"/>
    </xf>
    <xf numFmtId="0" fontId="8" fillId="10" borderId="9" xfId="0" applyFont="1" applyFill="1" applyBorder="1" applyAlignment="1" applyProtection="1">
      <alignment horizontal="left" vertical="top" wrapText="1"/>
      <protection locked="0"/>
    </xf>
    <xf numFmtId="0" fontId="8" fillId="10" borderId="10" xfId="0" applyFont="1" applyFill="1" applyBorder="1" applyAlignment="1" applyProtection="1">
      <alignment horizontal="left" vertical="top" wrapText="1"/>
      <protection locked="0"/>
    </xf>
    <xf numFmtId="0" fontId="7" fillId="10" borderId="5" xfId="0" applyFont="1" applyFill="1" applyBorder="1" applyAlignment="1" applyProtection="1">
      <alignment horizontal="center" vertical="center" wrapText="1"/>
    </xf>
    <xf numFmtId="0" fontId="7" fillId="10" borderId="6" xfId="0" applyFont="1" applyFill="1" applyBorder="1" applyAlignment="1" applyProtection="1">
      <alignment horizontal="center" vertical="center" wrapText="1"/>
    </xf>
    <xf numFmtId="0" fontId="7" fillId="10" borderId="7" xfId="0" applyFont="1" applyFill="1" applyBorder="1" applyAlignment="1" applyProtection="1">
      <alignment horizontal="center" vertical="center" wrapText="1"/>
    </xf>
    <xf numFmtId="0" fontId="7" fillId="10" borderId="8" xfId="0" applyFont="1" applyFill="1" applyBorder="1" applyAlignment="1" applyProtection="1">
      <alignment horizontal="center" vertical="center" wrapText="1"/>
    </xf>
    <xf numFmtId="0" fontId="7" fillId="10" borderId="9" xfId="0" applyFont="1" applyFill="1" applyBorder="1" applyAlignment="1" applyProtection="1">
      <alignment horizontal="center" vertical="center" wrapText="1"/>
    </xf>
    <xf numFmtId="0" fontId="7" fillId="10" borderId="10" xfId="0" applyFont="1" applyFill="1" applyBorder="1" applyAlignment="1" applyProtection="1">
      <alignment horizontal="center" vertical="center" wrapText="1"/>
    </xf>
    <xf numFmtId="0" fontId="34" fillId="9" borderId="67" xfId="0" applyFont="1" applyFill="1" applyBorder="1" applyAlignment="1" applyProtection="1">
      <alignment horizontal="center" vertical="center" textRotation="90" wrapText="1"/>
    </xf>
    <xf numFmtId="0" fontId="34" fillId="9" borderId="66" xfId="0" applyFont="1" applyFill="1" applyBorder="1" applyAlignment="1" applyProtection="1">
      <alignment horizontal="center" vertical="center" textRotation="90" wrapText="1"/>
    </xf>
    <xf numFmtId="0" fontId="34" fillId="9" borderId="16" xfId="0" applyFont="1" applyFill="1" applyBorder="1" applyAlignment="1" applyProtection="1">
      <alignment horizontal="center" vertical="center" textRotation="90" wrapText="1"/>
    </xf>
    <xf numFmtId="0" fontId="34" fillId="9" borderId="72" xfId="0" applyFont="1" applyFill="1" applyBorder="1" applyAlignment="1" applyProtection="1">
      <alignment horizontal="center" vertical="center" textRotation="90" wrapText="1"/>
    </xf>
    <xf numFmtId="0" fontId="29" fillId="14" borderId="68" xfId="0" applyFont="1" applyFill="1" applyBorder="1" applyAlignment="1" applyProtection="1">
      <alignment horizontal="center" vertical="center" wrapText="1"/>
    </xf>
    <xf numFmtId="0" fontId="29" fillId="14" borderId="95" xfId="0" applyFont="1" applyFill="1" applyBorder="1" applyAlignment="1" applyProtection="1">
      <alignment horizontal="center" vertical="center" wrapText="1"/>
    </xf>
    <xf numFmtId="0" fontId="29" fillId="14" borderId="69" xfId="0" applyFont="1" applyFill="1" applyBorder="1" applyAlignment="1" applyProtection="1">
      <alignment horizontal="center" vertical="center" wrapText="1"/>
    </xf>
    <xf numFmtId="0" fontId="29" fillId="14" borderId="101" xfId="0" applyFont="1" applyFill="1" applyBorder="1" applyAlignment="1" applyProtection="1">
      <alignment horizontal="center" vertical="center" wrapText="1"/>
    </xf>
    <xf numFmtId="0" fontId="29" fillId="14" borderId="70" xfId="0" applyFont="1" applyFill="1" applyBorder="1" applyAlignment="1" applyProtection="1">
      <alignment horizontal="center" vertical="center" wrapText="1"/>
    </xf>
    <xf numFmtId="0" fontId="16" fillId="9" borderId="71" xfId="0" applyFont="1" applyFill="1" applyBorder="1" applyAlignment="1" applyProtection="1">
      <alignment horizontal="left" vertical="center" wrapText="1"/>
    </xf>
    <xf numFmtId="0" fontId="16" fillId="9" borderId="86" xfId="0" applyFont="1" applyFill="1" applyBorder="1" applyAlignment="1" applyProtection="1">
      <alignment horizontal="left" vertical="center" wrapText="1"/>
    </xf>
    <xf numFmtId="0" fontId="13" fillId="9" borderId="71" xfId="0" applyFont="1" applyFill="1" applyBorder="1" applyAlignment="1" applyProtection="1">
      <alignment vertical="center" wrapText="1"/>
    </xf>
    <xf numFmtId="0" fontId="24" fillId="10" borderId="5" xfId="0" applyFont="1" applyFill="1" applyBorder="1" applyAlignment="1" applyProtection="1">
      <alignment horizontal="center" vertical="center" wrapText="1"/>
    </xf>
    <xf numFmtId="0" fontId="24" fillId="10" borderId="6" xfId="0" applyFont="1" applyFill="1" applyBorder="1" applyAlignment="1" applyProtection="1">
      <alignment horizontal="center" vertical="center" wrapText="1"/>
    </xf>
    <xf numFmtId="0" fontId="24" fillId="10" borderId="7" xfId="0" applyFont="1" applyFill="1" applyBorder="1" applyAlignment="1" applyProtection="1">
      <alignment horizontal="center" vertical="center" wrapText="1"/>
    </xf>
    <xf numFmtId="0" fontId="24" fillId="10" borderId="8" xfId="0" applyFont="1" applyFill="1" applyBorder="1" applyAlignment="1" applyProtection="1">
      <alignment horizontal="center" vertical="center" wrapText="1"/>
    </xf>
    <xf numFmtId="0" fontId="24" fillId="10" borderId="9" xfId="0" applyFont="1" applyFill="1" applyBorder="1" applyAlignment="1" applyProtection="1">
      <alignment horizontal="center" vertical="center" wrapText="1"/>
    </xf>
    <xf numFmtId="0" fontId="24" fillId="10" borderId="10" xfId="0" applyFont="1" applyFill="1" applyBorder="1" applyAlignment="1" applyProtection="1">
      <alignment horizontal="center" vertical="center" wrapText="1"/>
    </xf>
    <xf numFmtId="0" fontId="24" fillId="13" borderId="5" xfId="0" applyFont="1" applyFill="1" applyBorder="1" applyAlignment="1" applyProtection="1">
      <alignment horizontal="center" vertical="center" wrapText="1"/>
    </xf>
    <xf numFmtId="0" fontId="24" fillId="13" borderId="6" xfId="0" applyFont="1" applyFill="1" applyBorder="1" applyAlignment="1" applyProtection="1">
      <alignment horizontal="center" vertical="center" wrapText="1"/>
    </xf>
    <xf numFmtId="0" fontId="24" fillId="13" borderId="7" xfId="0" applyFont="1" applyFill="1" applyBorder="1" applyAlignment="1" applyProtection="1">
      <alignment horizontal="center" vertical="center" wrapText="1"/>
    </xf>
    <xf numFmtId="0" fontId="24" fillId="13" borderId="8" xfId="0" applyFont="1" applyFill="1" applyBorder="1" applyAlignment="1" applyProtection="1">
      <alignment horizontal="center" vertical="center" wrapText="1"/>
    </xf>
    <xf numFmtId="0" fontId="24" fillId="13" borderId="9" xfId="0" applyFont="1" applyFill="1" applyBorder="1" applyAlignment="1" applyProtection="1">
      <alignment horizontal="center" vertical="center" wrapText="1"/>
    </xf>
    <xf numFmtId="0" fontId="24" fillId="13" borderId="10" xfId="0" applyFont="1" applyFill="1" applyBorder="1" applyAlignment="1" applyProtection="1">
      <alignment horizontal="center" vertical="center" wrapText="1"/>
    </xf>
    <xf numFmtId="0" fontId="24" fillId="14" borderId="5" xfId="0" applyFont="1" applyFill="1" applyBorder="1" applyAlignment="1" applyProtection="1">
      <alignment horizontal="center" vertical="center" wrapText="1"/>
    </xf>
    <xf numFmtId="0" fontId="24" fillId="14" borderId="6" xfId="0" applyFont="1" applyFill="1" applyBorder="1" applyAlignment="1" applyProtection="1">
      <alignment horizontal="center" vertical="center" wrapText="1"/>
    </xf>
    <xf numFmtId="0" fontId="24" fillId="14" borderId="7" xfId="0" applyFont="1" applyFill="1" applyBorder="1" applyAlignment="1" applyProtection="1">
      <alignment horizontal="center" vertical="center" wrapText="1"/>
    </xf>
    <xf numFmtId="0" fontId="24" fillId="14" borderId="8" xfId="0" applyFont="1" applyFill="1" applyBorder="1" applyAlignment="1" applyProtection="1">
      <alignment horizontal="center" vertical="center" wrapText="1"/>
    </xf>
    <xf numFmtId="0" fontId="24" fillId="14" borderId="9" xfId="0" applyFont="1" applyFill="1" applyBorder="1" applyAlignment="1" applyProtection="1">
      <alignment horizontal="center" vertical="center" wrapText="1"/>
    </xf>
    <xf numFmtId="0" fontId="24" fillId="14" borderId="10" xfId="0" applyFont="1" applyFill="1" applyBorder="1" applyAlignment="1" applyProtection="1">
      <alignment horizontal="center" vertical="center" wrapText="1"/>
    </xf>
    <xf numFmtId="0" fontId="23" fillId="15" borderId="5" xfId="0" applyFont="1" applyFill="1" applyBorder="1" applyAlignment="1" applyProtection="1">
      <alignment horizontal="center" vertical="center" wrapText="1"/>
    </xf>
    <xf numFmtId="0" fontId="23" fillId="15" borderId="6" xfId="0" applyFont="1" applyFill="1" applyBorder="1" applyAlignment="1" applyProtection="1">
      <alignment horizontal="center" vertical="center" wrapText="1"/>
    </xf>
    <xf numFmtId="0" fontId="23" fillId="15" borderId="7" xfId="0" applyFont="1" applyFill="1" applyBorder="1" applyAlignment="1" applyProtection="1">
      <alignment horizontal="center" vertical="center" wrapText="1"/>
    </xf>
    <xf numFmtId="0" fontId="23" fillId="15" borderId="8" xfId="0" applyFont="1" applyFill="1" applyBorder="1" applyAlignment="1" applyProtection="1">
      <alignment horizontal="center" vertical="center" wrapText="1"/>
    </xf>
    <xf numFmtId="0" fontId="23" fillId="15" borderId="9" xfId="0" applyFont="1" applyFill="1" applyBorder="1" applyAlignment="1" applyProtection="1">
      <alignment horizontal="center" vertical="center" wrapText="1"/>
    </xf>
    <xf numFmtId="0" fontId="23" fillId="15" borderId="10" xfId="0" applyFont="1" applyFill="1" applyBorder="1" applyAlignment="1" applyProtection="1">
      <alignment horizontal="center" vertical="center" wrapText="1"/>
    </xf>
    <xf numFmtId="0" fontId="29" fillId="15" borderId="5" xfId="0" applyFont="1" applyFill="1" applyBorder="1" applyAlignment="1" applyProtection="1">
      <alignment horizontal="center" vertical="center" wrapText="1"/>
    </xf>
    <xf numFmtId="0" fontId="29" fillId="15" borderId="6" xfId="0" applyFont="1" applyFill="1" applyBorder="1" applyAlignment="1" applyProtection="1">
      <alignment horizontal="center" vertical="center" wrapText="1"/>
    </xf>
    <xf numFmtId="0" fontId="29" fillId="15" borderId="7" xfId="0" applyFont="1" applyFill="1" applyBorder="1" applyAlignment="1" applyProtection="1">
      <alignment horizontal="center" vertical="center" wrapText="1"/>
    </xf>
    <xf numFmtId="0" fontId="29" fillId="15" borderId="11" xfId="0" applyFont="1" applyFill="1" applyBorder="1" applyAlignment="1" applyProtection="1">
      <alignment horizontal="center" vertical="center" wrapText="1"/>
    </xf>
    <xf numFmtId="0" fontId="29" fillId="15" borderId="0" xfId="0" applyFont="1" applyFill="1" applyBorder="1" applyAlignment="1" applyProtection="1">
      <alignment horizontal="center" vertical="center" wrapText="1"/>
    </xf>
    <xf numFmtId="0" fontId="29" fillId="15" borderId="12" xfId="0" applyFont="1" applyFill="1" applyBorder="1" applyAlignment="1" applyProtection="1">
      <alignment horizontal="center" vertical="center" wrapText="1"/>
    </xf>
    <xf numFmtId="0" fontId="28" fillId="3" borderId="73" xfId="0" applyFont="1" applyFill="1" applyBorder="1" applyAlignment="1" applyProtection="1">
      <alignment horizontal="center" vertical="center" wrapText="1"/>
    </xf>
    <xf numFmtId="0" fontId="28" fillId="3" borderId="96" xfId="0" applyFont="1" applyFill="1" applyBorder="1" applyAlignment="1" applyProtection="1">
      <alignment horizontal="center" vertical="center" wrapText="1"/>
    </xf>
    <xf numFmtId="0" fontId="28" fillId="3" borderId="71" xfId="0" applyFont="1" applyFill="1" applyBorder="1" applyAlignment="1" applyProtection="1">
      <alignment horizontal="center" vertical="center" wrapText="1"/>
    </xf>
    <xf numFmtId="0" fontId="28" fillId="3" borderId="86" xfId="0" applyFont="1" applyFill="1" applyBorder="1" applyAlignment="1" applyProtection="1">
      <alignment horizontal="center" vertical="center" wrapText="1"/>
    </xf>
    <xf numFmtId="0" fontId="28" fillId="3" borderId="74" xfId="0" applyFont="1" applyFill="1" applyBorder="1" applyAlignment="1" applyProtection="1">
      <alignment horizontal="center" vertical="center" wrapText="1"/>
    </xf>
    <xf numFmtId="0" fontId="28" fillId="3" borderId="73" xfId="0" applyFont="1" applyFill="1" applyBorder="1" applyAlignment="1" applyProtection="1">
      <alignment horizontal="center" vertical="center"/>
    </xf>
    <xf numFmtId="0" fontId="28" fillId="3" borderId="96" xfId="0" applyFont="1" applyFill="1" applyBorder="1" applyAlignment="1" applyProtection="1">
      <alignment horizontal="center" vertical="center"/>
    </xf>
    <xf numFmtId="0" fontId="28" fillId="3" borderId="71" xfId="0" applyFont="1" applyFill="1" applyBorder="1" applyAlignment="1" applyProtection="1">
      <alignment horizontal="center" vertical="center"/>
    </xf>
    <xf numFmtId="0" fontId="22" fillId="9" borderId="5" xfId="0" applyFont="1" applyFill="1" applyBorder="1" applyAlignment="1" applyProtection="1">
      <alignment horizontal="center" vertical="center"/>
    </xf>
    <xf numFmtId="0" fontId="22" fillId="9" borderId="6" xfId="0" applyFont="1" applyFill="1" applyBorder="1" applyAlignment="1" applyProtection="1">
      <alignment horizontal="center" vertical="center"/>
    </xf>
    <xf numFmtId="0" fontId="22" fillId="9" borderId="7" xfId="0" applyFont="1" applyFill="1" applyBorder="1" applyAlignment="1" applyProtection="1">
      <alignment horizontal="center" vertical="center"/>
    </xf>
    <xf numFmtId="0" fontId="22" fillId="9" borderId="8" xfId="0" applyFont="1" applyFill="1" applyBorder="1" applyAlignment="1" applyProtection="1">
      <alignment horizontal="center" vertical="center"/>
    </xf>
    <xf numFmtId="0" fontId="22" fillId="9" borderId="9" xfId="0" applyFont="1" applyFill="1" applyBorder="1" applyAlignment="1" applyProtection="1">
      <alignment horizontal="center" vertical="center"/>
    </xf>
    <xf numFmtId="0" fontId="22" fillId="9" borderId="10" xfId="0" applyFont="1" applyFill="1" applyBorder="1" applyAlignment="1" applyProtection="1">
      <alignment horizontal="center" vertical="center"/>
    </xf>
    <xf numFmtId="0" fontId="28" fillId="9" borderId="61" xfId="0" applyFont="1" applyFill="1" applyBorder="1" applyAlignment="1" applyProtection="1">
      <alignment horizontal="center" vertical="center" wrapText="1"/>
    </xf>
    <xf numFmtId="0" fontId="28" fillId="9" borderId="62" xfId="0" applyFont="1" applyFill="1" applyBorder="1" applyAlignment="1" applyProtection="1">
      <alignment horizontal="center" vertical="center" wrapText="1"/>
    </xf>
    <xf numFmtId="0" fontId="28" fillId="9" borderId="63" xfId="0" applyFont="1" applyFill="1" applyBorder="1" applyAlignment="1" applyProtection="1">
      <alignment horizontal="center" vertical="center" wrapText="1"/>
    </xf>
    <xf numFmtId="0" fontId="28" fillId="9" borderId="64" xfId="0" applyFont="1" applyFill="1" applyBorder="1" applyAlignment="1" applyProtection="1">
      <alignment horizontal="center" vertical="center" wrapText="1"/>
    </xf>
    <xf numFmtId="0" fontId="28" fillId="9" borderId="60" xfId="0" applyFont="1" applyFill="1" applyBorder="1" applyAlignment="1" applyProtection="1">
      <alignment horizontal="center" vertical="center" wrapText="1"/>
    </xf>
    <xf numFmtId="0" fontId="28" fillId="9" borderId="65" xfId="0" applyFont="1" applyFill="1" applyBorder="1" applyAlignment="1" applyProtection="1">
      <alignment horizontal="center" vertical="center" wrapText="1"/>
    </xf>
    <xf numFmtId="0" fontId="62" fillId="0" borderId="120" xfId="0" applyFont="1" applyBorder="1" applyAlignment="1">
      <alignment horizontal="center" wrapText="1"/>
    </xf>
    <xf numFmtId="0" fontId="62" fillId="0" borderId="121" xfId="0" applyFont="1" applyBorder="1" applyAlignment="1">
      <alignment horizontal="center" wrapText="1"/>
    </xf>
    <xf numFmtId="0" fontId="7" fillId="21" borderId="3" xfId="0" applyFont="1" applyFill="1" applyBorder="1" applyAlignment="1">
      <alignment horizontal="left" vertical="center" wrapText="1"/>
    </xf>
    <xf numFmtId="0" fontId="50" fillId="21" borderId="49" xfId="0" applyFont="1" applyFill="1" applyBorder="1" applyAlignment="1">
      <alignment horizontal="left" vertical="center" wrapText="1"/>
    </xf>
    <xf numFmtId="0" fontId="50" fillId="21" borderId="50" xfId="0" applyFont="1" applyFill="1" applyBorder="1" applyAlignment="1">
      <alignment horizontal="left" vertical="center" wrapText="1"/>
    </xf>
    <xf numFmtId="0" fontId="50" fillId="21" borderId="51" xfId="0" applyFont="1" applyFill="1" applyBorder="1" applyAlignment="1">
      <alignment horizontal="left" vertical="center" wrapText="1"/>
    </xf>
    <xf numFmtId="0" fontId="7" fillId="20" borderId="122" xfId="0" applyFont="1" applyFill="1" applyBorder="1" applyAlignment="1">
      <alignment horizontal="left" vertical="center"/>
    </xf>
    <xf numFmtId="0" fontId="7" fillId="20" borderId="0" xfId="0" applyFont="1" applyFill="1" applyBorder="1" applyAlignment="1">
      <alignment horizontal="left" vertical="center"/>
    </xf>
    <xf numFmtId="0" fontId="50" fillId="21" borderId="21" xfId="0" applyFont="1" applyFill="1" applyBorder="1" applyAlignment="1">
      <alignment horizontal="left" vertical="center" wrapText="1"/>
    </xf>
    <xf numFmtId="0" fontId="50" fillId="21" borderId="3" xfId="0" applyFont="1" applyFill="1" applyBorder="1" applyAlignment="1">
      <alignment horizontal="left" vertical="center" wrapText="1"/>
    </xf>
    <xf numFmtId="0" fontId="50" fillId="21" borderId="22" xfId="0" applyFont="1" applyFill="1" applyBorder="1" applyAlignment="1">
      <alignment horizontal="left" vertical="center" wrapText="1"/>
    </xf>
    <xf numFmtId="0" fontId="59" fillId="16" borderId="125" xfId="0" applyFont="1" applyFill="1" applyBorder="1" applyAlignment="1">
      <alignment horizontal="center" vertical="center" wrapText="1"/>
    </xf>
    <xf numFmtId="0" fontId="59" fillId="16" borderId="50" xfId="0" applyFont="1" applyFill="1" applyBorder="1" applyAlignment="1">
      <alignment horizontal="center" vertical="center" wrapText="1"/>
    </xf>
    <xf numFmtId="0" fontId="59" fillId="16" borderId="126" xfId="0" applyFont="1" applyFill="1" applyBorder="1" applyAlignment="1">
      <alignment horizontal="center" vertical="center" wrapText="1"/>
    </xf>
    <xf numFmtId="0" fontId="59" fillId="16" borderId="134" xfId="0" applyFont="1" applyFill="1" applyBorder="1" applyAlignment="1">
      <alignment horizontal="center" vertical="center" wrapText="1"/>
    </xf>
    <xf numFmtId="0" fontId="59" fillId="16" borderId="135" xfId="0" applyFont="1" applyFill="1" applyBorder="1" applyAlignment="1">
      <alignment horizontal="center" vertical="center" wrapText="1"/>
    </xf>
    <xf numFmtId="0" fontId="56" fillId="0" borderId="0" xfId="0" applyFont="1" applyAlignment="1">
      <alignment horizontal="left" wrapText="1"/>
    </xf>
    <xf numFmtId="0" fontId="55" fillId="0" borderId="0" xfId="0" applyFont="1" applyAlignment="1">
      <alignment horizontal="left" wrapText="1"/>
    </xf>
    <xf numFmtId="0" fontId="54" fillId="0" borderId="0" xfId="0" applyFont="1" applyAlignment="1">
      <alignment horizontal="left" wrapText="1"/>
    </xf>
    <xf numFmtId="0" fontId="47" fillId="0" borderId="0" xfId="0" applyFont="1" applyAlignment="1">
      <alignment horizontal="left" wrapText="1"/>
    </xf>
    <xf numFmtId="0" fontId="58" fillId="0" borderId="0" xfId="0" applyFont="1" applyBorder="1" applyAlignment="1">
      <alignment horizontal="left" wrapText="1"/>
    </xf>
    <xf numFmtId="0" fontId="58" fillId="0" borderId="0" xfId="0" applyFont="1" applyAlignment="1">
      <alignment horizontal="left" wrapText="1"/>
    </xf>
    <xf numFmtId="0" fontId="57" fillId="0" borderId="0" xfId="0" applyFont="1" applyAlignment="1">
      <alignment horizontal="left" wrapText="1"/>
    </xf>
    <xf numFmtId="0" fontId="24" fillId="3" borderId="42" xfId="0" applyFont="1" applyFill="1" applyBorder="1" applyAlignment="1">
      <alignment horizontal="center" vertical="center" wrapText="1"/>
    </xf>
    <xf numFmtId="0" fontId="24" fillId="3" borderId="43"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24" fillId="3" borderId="19"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20" xfId="0" applyFont="1" applyFill="1" applyBorder="1" applyAlignment="1">
      <alignment horizontal="center" vertical="center"/>
    </xf>
    <xf numFmtId="0" fontId="31" fillId="11" borderId="42" xfId="0" applyFont="1" applyFill="1" applyBorder="1" applyAlignment="1">
      <alignment horizontal="center" vertical="center" wrapText="1"/>
    </xf>
    <xf numFmtId="0" fontId="31" fillId="11" borderId="43" xfId="0" applyFont="1" applyFill="1" applyBorder="1" applyAlignment="1">
      <alignment horizontal="center" vertical="center" wrapText="1"/>
    </xf>
    <xf numFmtId="0" fontId="31" fillId="11" borderId="44" xfId="0" applyFont="1" applyFill="1" applyBorder="1" applyAlignment="1">
      <alignment horizontal="center" vertical="center" wrapText="1"/>
    </xf>
    <xf numFmtId="0" fontId="24" fillId="3" borderId="42" xfId="0" applyFont="1" applyFill="1" applyBorder="1" applyAlignment="1">
      <alignment horizontal="center" vertical="center"/>
    </xf>
    <xf numFmtId="0" fontId="24" fillId="3" borderId="43" xfId="0" applyFont="1" applyFill="1" applyBorder="1" applyAlignment="1">
      <alignment horizontal="center" vertical="center"/>
    </xf>
    <xf numFmtId="0" fontId="24" fillId="3" borderId="44" xfId="0" applyFont="1" applyFill="1" applyBorder="1" applyAlignment="1">
      <alignment horizontal="center" vertical="center"/>
    </xf>
    <xf numFmtId="4" fontId="45" fillId="2" borderId="116" xfId="0" applyNumberFormat="1" applyFont="1" applyFill="1" applyBorder="1" applyAlignment="1">
      <alignment horizontal="center" vertical="center" wrapText="1"/>
    </xf>
  </cellXfs>
  <cellStyles count="8">
    <cellStyle name="Bad 2" xfId="6"/>
    <cellStyle name="Good 2" xfId="5"/>
    <cellStyle name="Neutral 2" xfId="7"/>
    <cellStyle name="Normal" xfId="0" builtinId="0"/>
    <cellStyle name="Normal 2" xfId="1"/>
    <cellStyle name="Prozent 2" xfId="3"/>
    <cellStyle name="Standard 2" xfId="2"/>
    <cellStyle name="Zelle überprüfen 2" xfId="4"/>
  </cellStyles>
  <dxfs count="8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theme="0" tint="-0.34998626667073579"/>
      </font>
      <fill>
        <patternFill>
          <bgColor theme="0" tint="-0.34998626667073579"/>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color theme="0" tint="-0.34998626667073579"/>
      </font>
      <fill>
        <patternFill>
          <bgColor theme="0" tint="-0.34998626667073579"/>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
      <font>
        <color rgb="FF00B050"/>
      </font>
      <fill>
        <patternFill>
          <bgColor theme="0"/>
        </patternFill>
      </fill>
    </dxf>
    <dxf>
      <font>
        <color theme="7" tint="-0.24994659260841701"/>
      </font>
      <fill>
        <patternFill>
          <bgColor theme="0"/>
        </patternFill>
      </fill>
    </dxf>
    <dxf>
      <font>
        <color theme="5" tint="-0.24994659260841701"/>
      </font>
      <fill>
        <patternFill>
          <bgColor theme="0"/>
        </patternFill>
      </fill>
    </dxf>
    <dxf>
      <font>
        <color rgb="FFFF0000"/>
      </font>
      <fill>
        <patternFill>
          <bgColor theme="0"/>
        </patternFill>
      </fill>
    </dxf>
  </dxfs>
  <tableStyles count="0" defaultTableStyle="TableStyleMedium2" defaultPivotStyle="PivotStyleLight16"/>
  <colors>
    <mruColors>
      <color rgb="FFE2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U987"/>
  <sheetViews>
    <sheetView zoomScale="70" zoomScaleNormal="70" workbookViewId="0">
      <selection activeCell="E53" sqref="E53"/>
    </sheetView>
  </sheetViews>
  <sheetFormatPr defaultColWidth="11.44140625" defaultRowHeight="13.8"/>
  <cols>
    <col min="1" max="1" width="20.33203125" style="242" customWidth="1"/>
    <col min="2" max="2" width="31.5546875" style="2" bestFit="1" customWidth="1"/>
    <col min="3" max="3" width="11.44140625" style="2"/>
    <col min="4" max="4" width="45.5546875" style="2" customWidth="1"/>
    <col min="5" max="5" width="20.44140625" style="2" customWidth="1"/>
    <col min="6" max="6" width="33" style="2" customWidth="1"/>
    <col min="7" max="7" width="21.33203125" style="242" customWidth="1"/>
    <col min="8" max="203" width="11.44140625" style="242"/>
    <col min="204" max="16384" width="11.44140625" style="2"/>
  </cols>
  <sheetData>
    <row r="1" spans="2:6" s="242" customFormat="1" ht="14.4" thickBot="1"/>
    <row r="2" spans="2:6">
      <c r="B2" s="321" t="s">
        <v>34</v>
      </c>
      <c r="C2" s="322"/>
      <c r="D2" s="322"/>
      <c r="E2" s="322"/>
      <c r="F2" s="323"/>
    </row>
    <row r="3" spans="2:6" ht="14.25" customHeight="1">
      <c r="B3" s="345" t="s">
        <v>161</v>
      </c>
      <c r="C3" s="346"/>
      <c r="D3" s="346"/>
      <c r="E3" s="346"/>
      <c r="F3" s="347"/>
    </row>
    <row r="4" spans="2:6">
      <c r="B4" s="348" t="s">
        <v>389</v>
      </c>
      <c r="C4" s="349"/>
      <c r="D4" s="349"/>
      <c r="E4" s="349"/>
      <c r="F4" s="350"/>
    </row>
    <row r="5" spans="2:6" ht="14.4" thickBot="1">
      <c r="B5" s="351" t="s">
        <v>310</v>
      </c>
      <c r="C5" s="352"/>
      <c r="D5" s="352"/>
      <c r="E5" s="352"/>
      <c r="F5" s="353"/>
    </row>
    <row r="6" spans="2:6" s="242" customFormat="1"/>
    <row r="7" spans="2:6" s="242" customFormat="1" ht="14.4" thickBot="1"/>
    <row r="8" spans="2:6" ht="15.75" customHeight="1" thickBot="1">
      <c r="B8" s="324" t="s">
        <v>514</v>
      </c>
      <c r="C8" s="325"/>
      <c r="D8" s="325"/>
      <c r="E8" s="325"/>
      <c r="F8" s="326"/>
    </row>
    <row r="9" spans="2:6" ht="14.4" customHeight="1">
      <c r="B9" s="336" t="s">
        <v>513</v>
      </c>
      <c r="C9" s="337"/>
      <c r="D9" s="337"/>
      <c r="E9" s="337"/>
      <c r="F9" s="338"/>
    </row>
    <row r="10" spans="2:6">
      <c r="B10" s="339"/>
      <c r="C10" s="340"/>
      <c r="D10" s="340"/>
      <c r="E10" s="340"/>
      <c r="F10" s="341"/>
    </row>
    <row r="11" spans="2:6">
      <c r="B11" s="339"/>
      <c r="C11" s="340"/>
      <c r="D11" s="340"/>
      <c r="E11" s="340"/>
      <c r="F11" s="341"/>
    </row>
    <row r="12" spans="2:6" ht="14.4" thickBot="1">
      <c r="B12" s="342"/>
      <c r="C12" s="343"/>
      <c r="D12" s="343"/>
      <c r="E12" s="343"/>
      <c r="F12" s="344"/>
    </row>
    <row r="13" spans="2:6" s="242" customFormat="1"/>
    <row r="14" spans="2:6" s="242" customFormat="1" ht="14.4" thickBot="1"/>
    <row r="15" spans="2:6" ht="15.75" customHeight="1" thickBot="1">
      <c r="B15" s="327" t="s">
        <v>37</v>
      </c>
      <c r="C15" s="328"/>
      <c r="D15" s="328"/>
      <c r="E15" s="328"/>
      <c r="F15" s="329"/>
    </row>
    <row r="16" spans="2:6" ht="14.4" customHeight="1">
      <c r="B16" s="312" t="s">
        <v>862</v>
      </c>
      <c r="C16" s="313"/>
      <c r="D16" s="313"/>
      <c r="E16" s="313"/>
      <c r="F16" s="314"/>
    </row>
    <row r="17" spans="2:6" ht="14.4" thickBot="1">
      <c r="B17" s="315"/>
      <c r="C17" s="316"/>
      <c r="D17" s="316"/>
      <c r="E17" s="316"/>
      <c r="F17" s="317"/>
    </row>
    <row r="18" spans="2:6" s="242" customFormat="1"/>
    <row r="19" spans="2:6" s="242" customFormat="1" ht="14.4" thickBot="1"/>
    <row r="20" spans="2:6" ht="15.75" customHeight="1" thickBot="1">
      <c r="B20" s="330" t="s">
        <v>36</v>
      </c>
      <c r="C20" s="331"/>
      <c r="D20" s="331"/>
      <c r="E20" s="331"/>
      <c r="F20" s="332"/>
    </row>
    <row r="21" spans="2:6">
      <c r="B21" s="318" t="s">
        <v>515</v>
      </c>
      <c r="C21" s="319"/>
      <c r="D21" s="319"/>
      <c r="E21" s="319"/>
      <c r="F21" s="320"/>
    </row>
    <row r="22" spans="2:6">
      <c r="B22" s="318"/>
      <c r="C22" s="319"/>
      <c r="D22" s="319"/>
      <c r="E22" s="319"/>
      <c r="F22" s="320"/>
    </row>
    <row r="23" spans="2:6">
      <c r="B23" s="318"/>
      <c r="C23" s="319"/>
      <c r="D23" s="319"/>
      <c r="E23" s="319"/>
      <c r="F23" s="320"/>
    </row>
    <row r="24" spans="2:6" ht="14.4" thickBot="1">
      <c r="B24" s="315"/>
      <c r="C24" s="316"/>
      <c r="D24" s="316"/>
      <c r="E24" s="316"/>
      <c r="F24" s="317"/>
    </row>
    <row r="25" spans="2:6" s="242" customFormat="1"/>
    <row r="26" spans="2:6" s="242" customFormat="1" ht="14.4" thickBot="1"/>
    <row r="27" spans="2:6" ht="15.75" customHeight="1" thickBot="1">
      <c r="B27" s="333" t="s">
        <v>38</v>
      </c>
      <c r="C27" s="334"/>
      <c r="D27" s="334"/>
      <c r="E27" s="334"/>
      <c r="F27" s="335"/>
    </row>
    <row r="28" spans="2:6">
      <c r="B28" s="318" t="s">
        <v>518</v>
      </c>
      <c r="C28" s="319"/>
      <c r="D28" s="319"/>
      <c r="E28" s="319"/>
      <c r="F28" s="320"/>
    </row>
    <row r="29" spans="2:6" ht="44.25" customHeight="1" thickBot="1">
      <c r="B29" s="315"/>
      <c r="C29" s="316"/>
      <c r="D29" s="316"/>
      <c r="E29" s="316"/>
      <c r="F29" s="317"/>
    </row>
    <row r="30" spans="2:6" s="242" customFormat="1"/>
    <row r="31" spans="2:6" s="242" customFormat="1" ht="14.4" thickBot="1"/>
    <row r="32" spans="2:6" ht="14.4" thickBot="1">
      <c r="B32" s="309" t="s">
        <v>162</v>
      </c>
      <c r="C32" s="310"/>
      <c r="D32" s="310"/>
      <c r="E32" s="310"/>
      <c r="F32" s="311"/>
    </row>
    <row r="33" spans="2:6">
      <c r="B33" s="312" t="s">
        <v>547</v>
      </c>
      <c r="C33" s="313"/>
      <c r="D33" s="313"/>
      <c r="E33" s="313"/>
      <c r="F33" s="314"/>
    </row>
    <row r="34" spans="2:6" ht="42.75" customHeight="1" thickBot="1">
      <c r="B34" s="315"/>
      <c r="C34" s="316"/>
      <c r="D34" s="316"/>
      <c r="E34" s="316"/>
      <c r="F34" s="317"/>
    </row>
    <row r="35" spans="2:6" s="242" customFormat="1" ht="15" customHeight="1"/>
    <row r="36" spans="2:6" s="242" customFormat="1" ht="14.25" customHeight="1"/>
    <row r="37" spans="2:6" s="242" customFormat="1" ht="14.25" customHeight="1"/>
    <row r="38" spans="2:6" s="242" customFormat="1" ht="14.25" customHeight="1"/>
    <row r="39" spans="2:6" s="242" customFormat="1" ht="14.25" customHeight="1"/>
    <row r="40" spans="2:6" s="242" customFormat="1"/>
    <row r="41" spans="2:6" s="242" customFormat="1"/>
    <row r="42" spans="2:6" s="242" customFormat="1"/>
    <row r="43" spans="2:6" s="242" customFormat="1"/>
    <row r="44" spans="2:6" s="242" customFormat="1">
      <c r="B44" s="243"/>
    </row>
    <row r="45" spans="2:6" s="242" customFormat="1"/>
    <row r="46" spans="2:6" s="242" customFormat="1"/>
    <row r="47" spans="2:6" s="242" customFormat="1"/>
    <row r="48" spans="2:6" s="242" customFormat="1">
      <c r="B48" s="243"/>
    </row>
    <row r="49" s="242" customFormat="1"/>
    <row r="50" s="242" customFormat="1"/>
    <row r="51" s="242" customFormat="1"/>
    <row r="52" s="242" customFormat="1"/>
    <row r="53" s="242" customFormat="1"/>
    <row r="54" s="242" customFormat="1"/>
    <row r="55" s="242" customFormat="1"/>
    <row r="56" s="242" customFormat="1"/>
    <row r="57" s="242" customFormat="1"/>
    <row r="58" s="242" customFormat="1"/>
    <row r="59" s="242" customFormat="1"/>
    <row r="60" s="242" customFormat="1"/>
    <row r="61" s="242" customFormat="1"/>
    <row r="62" s="242" customFormat="1"/>
    <row r="63" s="242" customFormat="1"/>
    <row r="64" s="242" customFormat="1"/>
    <row r="65" s="242" customFormat="1"/>
    <row r="66" s="242" customFormat="1"/>
    <row r="67" s="242" customFormat="1"/>
    <row r="68" s="242" customFormat="1"/>
    <row r="69" s="242" customFormat="1"/>
    <row r="70" s="242" customFormat="1"/>
    <row r="71" s="242" customFormat="1"/>
    <row r="72" s="242" customFormat="1"/>
    <row r="73" s="242" customFormat="1"/>
    <row r="74" s="242" customFormat="1"/>
    <row r="75" s="242" customFormat="1"/>
    <row r="76" s="242" customFormat="1"/>
    <row r="77" s="242" customFormat="1"/>
    <row r="78" s="242" customFormat="1"/>
    <row r="79" s="242" customFormat="1"/>
    <row r="80" s="242" customFormat="1"/>
    <row r="81" s="242" customFormat="1"/>
    <row r="82" s="242" customFormat="1"/>
    <row r="83" s="242" customFormat="1"/>
    <row r="84" s="242" customFormat="1"/>
    <row r="85" s="242" customFormat="1"/>
    <row r="86" s="242" customFormat="1"/>
    <row r="87" s="242" customFormat="1"/>
    <row r="88" s="242" customFormat="1"/>
    <row r="89" s="242" customFormat="1"/>
    <row r="90" s="242" customFormat="1"/>
    <row r="91" s="242" customFormat="1"/>
    <row r="92" s="242" customFormat="1"/>
    <row r="93" s="242" customFormat="1"/>
    <row r="94" s="242" customFormat="1"/>
    <row r="95" s="242" customFormat="1"/>
    <row r="96" s="242" customFormat="1"/>
    <row r="97" s="242" customFormat="1"/>
    <row r="98" s="242" customFormat="1"/>
    <row r="99" s="242" customFormat="1"/>
    <row r="100" s="242" customFormat="1"/>
    <row r="101" s="242" customFormat="1"/>
    <row r="102" s="242" customFormat="1"/>
    <row r="103" s="242" customFormat="1"/>
    <row r="104" s="242" customFormat="1"/>
    <row r="105" s="242" customFormat="1"/>
    <row r="106" s="242" customFormat="1"/>
    <row r="107" s="242" customFormat="1"/>
    <row r="108" s="242" customFormat="1"/>
    <row r="109" s="242" customFormat="1"/>
    <row r="110" s="242" customFormat="1"/>
    <row r="111" s="242" customFormat="1"/>
    <row r="112" s="242" customFormat="1"/>
    <row r="113" s="242" customFormat="1"/>
    <row r="114" s="242" customFormat="1"/>
    <row r="115" s="242" customFormat="1"/>
    <row r="116" s="242" customFormat="1"/>
    <row r="117" s="242" customFormat="1"/>
    <row r="118" s="242" customFormat="1"/>
    <row r="119" s="242" customFormat="1"/>
    <row r="120" s="242" customFormat="1"/>
    <row r="121" s="242" customFormat="1"/>
    <row r="122" s="242" customFormat="1"/>
    <row r="123" s="242" customFormat="1"/>
    <row r="124" s="242" customFormat="1"/>
    <row r="125" s="242" customFormat="1"/>
    <row r="126" s="242" customFormat="1"/>
    <row r="127" s="242" customFormat="1"/>
    <row r="128" s="242" customFormat="1"/>
    <row r="129" s="242" customFormat="1"/>
    <row r="130" s="242" customFormat="1"/>
    <row r="131" s="242" customFormat="1"/>
    <row r="132" s="242" customFormat="1"/>
    <row r="133" s="242" customFormat="1"/>
    <row r="134" s="242" customFormat="1"/>
    <row r="135" s="242" customFormat="1"/>
    <row r="136" s="242" customFormat="1"/>
    <row r="137" s="242" customFormat="1"/>
    <row r="138" s="242" customFormat="1"/>
    <row r="139" s="242" customFormat="1"/>
    <row r="140" s="242" customFormat="1"/>
    <row r="141" s="242" customFormat="1"/>
    <row r="142" s="242" customFormat="1"/>
    <row r="143" s="242" customFormat="1"/>
    <row r="144" s="242" customFormat="1"/>
    <row r="145" s="242" customFormat="1"/>
    <row r="146" s="242" customFormat="1"/>
    <row r="147" s="242" customFormat="1"/>
    <row r="148" s="242" customFormat="1"/>
    <row r="149" s="242" customFormat="1"/>
    <row r="150" s="242" customFormat="1"/>
    <row r="151" s="242" customFormat="1"/>
    <row r="152" s="242" customFormat="1"/>
    <row r="153" s="242" customFormat="1"/>
    <row r="154" s="242" customFormat="1"/>
    <row r="155" s="242" customFormat="1"/>
    <row r="156" s="242" customFormat="1"/>
    <row r="157" s="242" customFormat="1"/>
    <row r="158" s="242" customFormat="1"/>
    <row r="159" s="242" customFormat="1"/>
    <row r="160" s="242" customFormat="1"/>
    <row r="161" s="242" customFormat="1"/>
    <row r="162" s="242" customFormat="1"/>
    <row r="163" s="242" customFormat="1"/>
    <row r="164" s="242" customFormat="1"/>
    <row r="165" s="242" customFormat="1"/>
    <row r="166" s="242" customFormat="1"/>
    <row r="167" s="242" customFormat="1"/>
    <row r="168" s="242" customFormat="1"/>
    <row r="169" s="242" customFormat="1"/>
    <row r="170" s="242" customFormat="1"/>
    <row r="171" s="242" customFormat="1"/>
    <row r="172" s="242" customFormat="1"/>
    <row r="173" s="242" customFormat="1"/>
    <row r="174" s="242" customFormat="1"/>
    <row r="175" s="242" customFormat="1"/>
    <row r="176" s="242" customFormat="1"/>
    <row r="177" s="242" customFormat="1"/>
    <row r="178" s="242" customFormat="1"/>
    <row r="179" s="242" customFormat="1"/>
    <row r="180" s="242" customFormat="1"/>
    <row r="181" s="242" customFormat="1"/>
    <row r="182" s="242" customFormat="1"/>
    <row r="183" s="242" customFormat="1"/>
    <row r="184" s="242" customFormat="1"/>
    <row r="185" s="242" customFormat="1"/>
    <row r="186" s="242" customFormat="1"/>
    <row r="187" s="242" customFormat="1"/>
    <row r="188" s="242" customFormat="1"/>
    <row r="189" s="242" customFormat="1"/>
    <row r="190" s="242" customFormat="1"/>
    <row r="191" s="242" customFormat="1"/>
    <row r="192" s="242" customFormat="1"/>
    <row r="193" s="242" customFormat="1"/>
    <row r="194" s="242" customFormat="1"/>
    <row r="195" s="242" customFormat="1"/>
    <row r="196" s="242" customFormat="1"/>
    <row r="197" s="242" customFormat="1"/>
    <row r="198" s="242" customFormat="1"/>
    <row r="199" s="242" customFormat="1"/>
    <row r="200" s="242" customFormat="1"/>
    <row r="201" s="242" customFormat="1"/>
    <row r="202" s="242" customFormat="1"/>
    <row r="203" s="242" customFormat="1"/>
    <row r="204" s="242" customFormat="1"/>
    <row r="205" s="242" customFormat="1"/>
    <row r="206" s="242" customFormat="1"/>
    <row r="207" s="242" customFormat="1"/>
    <row r="208" s="242" customFormat="1"/>
    <row r="209" s="242" customFormat="1"/>
    <row r="210" s="242" customFormat="1"/>
    <row r="211" s="242" customFormat="1"/>
    <row r="212" s="242" customFormat="1"/>
    <row r="213" s="242" customFormat="1"/>
    <row r="214" s="242" customFormat="1"/>
    <row r="215" s="242" customFormat="1"/>
    <row r="216" s="242" customFormat="1"/>
    <row r="217" s="242" customFormat="1"/>
    <row r="218" s="242" customFormat="1"/>
    <row r="219" s="242" customFormat="1"/>
    <row r="220" s="242" customFormat="1"/>
    <row r="221" s="242" customFormat="1"/>
    <row r="222" s="242" customFormat="1"/>
    <row r="223" s="242" customFormat="1"/>
    <row r="224" s="242" customFormat="1"/>
    <row r="225" s="242" customFormat="1"/>
    <row r="226" s="242" customFormat="1"/>
    <row r="227" s="242" customFormat="1"/>
    <row r="228" s="242" customFormat="1"/>
    <row r="229" s="242" customFormat="1"/>
    <row r="230" s="242" customFormat="1"/>
    <row r="231" s="242" customFormat="1"/>
    <row r="232" s="242" customFormat="1"/>
    <row r="233" s="242" customFormat="1"/>
    <row r="234" s="242" customFormat="1"/>
    <row r="235" s="242" customFormat="1"/>
    <row r="236" s="242" customFormat="1"/>
    <row r="237" s="242" customFormat="1"/>
    <row r="238" s="242" customFormat="1"/>
    <row r="239" s="242" customFormat="1"/>
    <row r="240" s="242" customFormat="1"/>
    <row r="241" s="242" customFormat="1"/>
    <row r="242" s="242" customFormat="1"/>
    <row r="243" s="242" customFormat="1"/>
    <row r="244" s="242" customFormat="1"/>
    <row r="245" s="242" customFormat="1"/>
    <row r="246" s="242" customFormat="1"/>
    <row r="247" s="242" customFormat="1"/>
    <row r="248" s="242" customFormat="1"/>
    <row r="249" s="242" customFormat="1"/>
    <row r="250" s="242" customFormat="1"/>
    <row r="251" s="242" customFormat="1"/>
    <row r="252" s="242" customFormat="1"/>
    <row r="253" s="242" customFormat="1"/>
    <row r="254" s="242" customFormat="1"/>
    <row r="255" s="242" customFormat="1"/>
    <row r="256" s="242" customFormat="1"/>
    <row r="257" s="242" customFormat="1"/>
    <row r="258" s="242" customFormat="1"/>
    <row r="259" s="242" customFormat="1"/>
    <row r="260" s="242" customFormat="1"/>
    <row r="261" s="242" customFormat="1"/>
    <row r="262" s="242" customFormat="1"/>
    <row r="263" s="242" customFormat="1"/>
    <row r="264" s="242" customFormat="1"/>
    <row r="265" s="242" customFormat="1"/>
    <row r="266" s="242" customFormat="1"/>
    <row r="267" s="242" customFormat="1"/>
    <row r="268" s="242" customFormat="1"/>
    <row r="269" s="242" customFormat="1"/>
    <row r="270" s="242" customFormat="1"/>
    <row r="271" s="242" customFormat="1"/>
    <row r="272" s="242" customFormat="1"/>
    <row r="273" s="242" customFormat="1"/>
    <row r="274" s="242" customFormat="1"/>
    <row r="275" s="242" customFormat="1"/>
    <row r="276" s="242" customFormat="1"/>
    <row r="277" s="242" customFormat="1"/>
    <row r="278" s="242" customFormat="1"/>
    <row r="279" s="242" customFormat="1"/>
    <row r="280" s="242" customFormat="1"/>
    <row r="281" s="242" customFormat="1"/>
    <row r="282" s="242" customFormat="1"/>
    <row r="283" s="242" customFormat="1"/>
    <row r="284" s="242" customFormat="1"/>
    <row r="285" s="242" customFormat="1"/>
    <row r="286" s="242" customFormat="1"/>
    <row r="287" s="242" customFormat="1"/>
    <row r="288" s="242" customFormat="1"/>
    <row r="289" s="242" customFormat="1"/>
    <row r="290" s="242" customFormat="1"/>
    <row r="291" s="242" customFormat="1"/>
    <row r="292" s="242" customFormat="1"/>
    <row r="293" s="242" customFormat="1"/>
    <row r="294" s="242" customFormat="1"/>
    <row r="295" s="242" customFormat="1"/>
    <row r="296" s="242" customFormat="1"/>
    <row r="297" s="242" customFormat="1"/>
    <row r="298" s="242" customFormat="1"/>
    <row r="299" s="242" customFormat="1"/>
    <row r="300" s="242" customFormat="1"/>
    <row r="301" s="242" customFormat="1"/>
    <row r="302" s="242" customFormat="1"/>
    <row r="303" s="242" customFormat="1"/>
    <row r="304" s="242" customFormat="1"/>
    <row r="305" s="242" customFormat="1"/>
    <row r="306" s="242" customFormat="1"/>
    <row r="307" s="242" customFormat="1"/>
    <row r="308" s="242" customFormat="1"/>
    <row r="309" s="242" customFormat="1"/>
    <row r="310" s="242" customFormat="1"/>
    <row r="311" s="242" customFormat="1"/>
    <row r="312" s="242" customFormat="1"/>
    <row r="313" s="242" customFormat="1"/>
    <row r="314" s="242" customFormat="1"/>
    <row r="315" s="242" customFormat="1"/>
    <row r="316" s="242" customFormat="1"/>
    <row r="317" s="242" customFormat="1"/>
    <row r="318" s="242" customFormat="1"/>
    <row r="319" s="242" customFormat="1"/>
    <row r="320" s="242" customFormat="1"/>
    <row r="321" s="242" customFormat="1"/>
    <row r="322" s="242" customFormat="1"/>
    <row r="323" s="242" customFormat="1"/>
    <row r="324" s="242" customFormat="1"/>
    <row r="325" s="242" customFormat="1"/>
    <row r="326" s="242" customFormat="1"/>
    <row r="327" s="242" customFormat="1"/>
    <row r="328" s="242" customFormat="1"/>
    <row r="329" s="242" customFormat="1"/>
    <row r="330" s="242" customFormat="1"/>
    <row r="331" s="242" customFormat="1"/>
    <row r="332" s="242" customFormat="1"/>
    <row r="333" s="242" customFormat="1"/>
    <row r="334" s="242" customFormat="1"/>
    <row r="335" s="242" customFormat="1"/>
    <row r="336" s="242" customFormat="1"/>
    <row r="337" s="242" customFormat="1"/>
    <row r="338" s="242" customFormat="1"/>
    <row r="339" s="242" customFormat="1"/>
    <row r="340" s="242" customFormat="1"/>
    <row r="341" s="242" customFormat="1"/>
    <row r="342" s="242" customFormat="1"/>
    <row r="343" s="242" customFormat="1"/>
    <row r="344" s="242" customFormat="1"/>
    <row r="345" s="242" customFormat="1"/>
    <row r="346" s="242" customFormat="1"/>
    <row r="347" s="242" customFormat="1"/>
    <row r="348" s="242" customFormat="1"/>
    <row r="349" s="242" customFormat="1"/>
    <row r="350" s="242" customFormat="1"/>
    <row r="351" s="242" customFormat="1"/>
    <row r="352" s="242" customFormat="1"/>
    <row r="353" s="242" customFormat="1"/>
    <row r="354" s="242" customFormat="1"/>
    <row r="355" s="242" customFormat="1"/>
    <row r="356" s="242" customFormat="1"/>
    <row r="357" s="242" customFormat="1"/>
    <row r="358" s="242" customFormat="1"/>
    <row r="359" s="242" customFormat="1"/>
    <row r="360" s="242" customFormat="1"/>
    <row r="361" s="242" customFormat="1"/>
    <row r="362" s="242" customFormat="1"/>
    <row r="363" s="242" customFormat="1"/>
    <row r="364" s="242" customFormat="1"/>
    <row r="365" s="242" customFormat="1"/>
    <row r="366" s="242" customFormat="1"/>
    <row r="367" s="242" customFormat="1"/>
    <row r="368" s="242" customFormat="1"/>
    <row r="369" s="242" customFormat="1"/>
    <row r="370" s="242" customFormat="1"/>
    <row r="371" s="242" customFormat="1"/>
    <row r="372" s="242" customFormat="1"/>
    <row r="373" s="242" customFormat="1"/>
    <row r="374" s="242" customFormat="1"/>
    <row r="375" s="242" customFormat="1"/>
    <row r="376" s="242" customFormat="1"/>
    <row r="377" s="242" customFormat="1"/>
    <row r="378" s="242" customFormat="1"/>
    <row r="379" s="242" customFormat="1"/>
    <row r="380" s="242" customFormat="1"/>
    <row r="381" s="242" customFormat="1"/>
    <row r="382" s="242" customFormat="1"/>
    <row r="383" s="242" customFormat="1"/>
    <row r="384" s="242" customFormat="1"/>
    <row r="385" s="242" customFormat="1"/>
    <row r="386" s="242" customFormat="1"/>
    <row r="387" s="242" customFormat="1"/>
    <row r="388" s="242" customFormat="1"/>
    <row r="389" s="242" customFormat="1"/>
    <row r="390" s="242" customFormat="1"/>
    <row r="391" s="242" customFormat="1"/>
    <row r="392" s="242" customFormat="1"/>
    <row r="393" s="242" customFormat="1"/>
    <row r="394" s="242" customFormat="1"/>
    <row r="395" s="242" customFormat="1"/>
    <row r="396" s="242" customFormat="1"/>
    <row r="397" s="242" customFormat="1"/>
    <row r="398" s="242" customFormat="1"/>
    <row r="399" s="242" customFormat="1"/>
    <row r="400" s="242" customFormat="1"/>
    <row r="401" s="242" customFormat="1"/>
    <row r="402" s="242" customFormat="1"/>
    <row r="403" s="242" customFormat="1"/>
    <row r="404" s="242" customFormat="1"/>
    <row r="405" s="242" customFormat="1"/>
    <row r="406" s="242" customFormat="1"/>
    <row r="407" s="242" customFormat="1"/>
    <row r="408" s="242" customFormat="1"/>
    <row r="409" s="242" customFormat="1"/>
    <row r="410" s="242" customFormat="1"/>
    <row r="411" s="242" customFormat="1"/>
    <row r="412" s="242" customFormat="1"/>
    <row r="413" s="242" customFormat="1"/>
    <row r="414" s="242" customFormat="1"/>
    <row r="415" s="242" customFormat="1"/>
    <row r="416" s="242" customFormat="1"/>
    <row r="417" s="242" customFormat="1"/>
    <row r="418" s="242" customFormat="1"/>
    <row r="419" s="242" customFormat="1"/>
    <row r="420" s="242" customFormat="1"/>
    <row r="421" s="242" customFormat="1"/>
    <row r="422" s="242" customFormat="1"/>
    <row r="423" s="242" customFormat="1"/>
    <row r="424" s="242" customFormat="1"/>
    <row r="425" s="242" customFormat="1"/>
    <row r="426" s="242" customFormat="1"/>
    <row r="427" s="242" customFormat="1"/>
    <row r="428" s="242" customFormat="1"/>
    <row r="429" s="242" customFormat="1"/>
    <row r="430" s="242" customFormat="1"/>
    <row r="431" s="242" customFormat="1"/>
    <row r="432" s="242" customFormat="1"/>
    <row r="433" s="242" customFormat="1"/>
    <row r="434" s="242" customFormat="1"/>
    <row r="435" s="242" customFormat="1"/>
    <row r="436" s="242" customFormat="1"/>
    <row r="437" s="242" customFormat="1"/>
    <row r="438" s="242" customFormat="1"/>
    <row r="439" s="242" customFormat="1"/>
    <row r="440" s="242" customFormat="1"/>
    <row r="441" s="242" customFormat="1"/>
    <row r="442" s="242" customFormat="1"/>
    <row r="443" s="242" customFormat="1"/>
    <row r="444" s="242" customFormat="1"/>
    <row r="445" s="242" customFormat="1"/>
    <row r="446" s="242" customFormat="1"/>
    <row r="447" s="242" customFormat="1"/>
    <row r="448" s="242" customFormat="1"/>
    <row r="449" s="242" customFormat="1"/>
    <row r="450" s="242" customFormat="1"/>
    <row r="451" s="242" customFormat="1"/>
    <row r="452" s="242" customFormat="1"/>
    <row r="453" s="242" customFormat="1"/>
    <row r="454" s="242" customFormat="1"/>
    <row r="455" s="242" customFormat="1"/>
    <row r="456" s="242" customFormat="1"/>
    <row r="457" s="242" customFormat="1"/>
    <row r="458" s="242" customFormat="1"/>
    <row r="459" s="242" customFormat="1"/>
    <row r="460" s="242" customFormat="1"/>
    <row r="461" s="242" customFormat="1"/>
    <row r="462" s="242" customFormat="1"/>
    <row r="463" s="242" customFormat="1"/>
    <row r="464" s="242" customFormat="1"/>
    <row r="465" s="242" customFormat="1"/>
    <row r="466" s="242" customFormat="1"/>
    <row r="467" s="242" customFormat="1"/>
    <row r="468" s="242" customFormat="1"/>
    <row r="469" s="242" customFormat="1"/>
    <row r="470" s="242" customFormat="1"/>
    <row r="471" s="242" customFormat="1"/>
    <row r="472" s="242" customFormat="1"/>
    <row r="473" s="242" customFormat="1"/>
    <row r="474" s="242" customFormat="1"/>
    <row r="475" s="242" customFormat="1"/>
    <row r="476" s="242" customFormat="1"/>
    <row r="477" s="242" customFormat="1"/>
    <row r="478" s="242" customFormat="1"/>
    <row r="479" s="242" customFormat="1"/>
    <row r="480" s="242" customFormat="1"/>
    <row r="481" s="242" customFormat="1"/>
    <row r="482" s="242" customFormat="1"/>
    <row r="483" s="242" customFormat="1"/>
    <row r="484" s="242" customFormat="1"/>
    <row r="485" s="242" customFormat="1"/>
    <row r="486" s="242" customFormat="1"/>
    <row r="487" s="242" customFormat="1"/>
    <row r="488" s="242" customFormat="1"/>
    <row r="489" s="242" customFormat="1"/>
    <row r="490" s="242" customFormat="1"/>
    <row r="491" s="242" customFormat="1"/>
    <row r="492" s="242" customFormat="1"/>
    <row r="493" s="242" customFormat="1"/>
    <row r="494" s="242" customFormat="1"/>
    <row r="495" s="242" customFormat="1"/>
    <row r="496" s="242" customFormat="1"/>
    <row r="497" s="242" customFormat="1"/>
    <row r="498" s="242" customFormat="1"/>
    <row r="499" s="242" customFormat="1"/>
    <row r="500" s="242" customFormat="1"/>
    <row r="501" s="242" customFormat="1"/>
    <row r="502" s="242" customFormat="1"/>
    <row r="503" s="242" customFormat="1"/>
    <row r="504" s="242" customFormat="1"/>
    <row r="505" s="242" customFormat="1"/>
    <row r="506" s="242" customFormat="1"/>
    <row r="507" s="242" customFormat="1"/>
    <row r="508" s="242" customFormat="1"/>
    <row r="509" s="242" customFormat="1"/>
    <row r="510" s="242" customFormat="1"/>
    <row r="511" s="242" customFormat="1"/>
    <row r="512" s="242" customFormat="1"/>
    <row r="513" s="242" customFormat="1"/>
    <row r="514" s="242" customFormat="1"/>
    <row r="515" s="242" customFormat="1"/>
    <row r="516" s="242" customFormat="1"/>
    <row r="517" s="242" customFormat="1"/>
    <row r="518" s="242" customFormat="1"/>
    <row r="519" s="242" customFormat="1"/>
    <row r="520" s="242" customFormat="1"/>
    <row r="521" s="242" customFormat="1"/>
    <row r="522" s="242" customFormat="1"/>
    <row r="523" s="242" customFormat="1"/>
    <row r="524" s="242" customFormat="1"/>
    <row r="525" s="242" customFormat="1"/>
    <row r="526" s="242" customFormat="1"/>
    <row r="527" s="242" customFormat="1"/>
    <row r="528" s="242" customFormat="1"/>
    <row r="529" s="242" customFormat="1"/>
    <row r="530" s="242" customFormat="1"/>
    <row r="531" s="242" customFormat="1"/>
    <row r="532" s="242" customFormat="1"/>
    <row r="533" s="242" customFormat="1"/>
    <row r="534" s="242" customFormat="1"/>
    <row r="535" s="242" customFormat="1"/>
    <row r="536" s="242" customFormat="1"/>
    <row r="537" s="242" customFormat="1"/>
    <row r="538" s="242" customFormat="1"/>
    <row r="539" s="242" customFormat="1"/>
    <row r="540" s="242" customFormat="1"/>
    <row r="541" s="242" customFormat="1"/>
    <row r="542" s="242" customFormat="1"/>
    <row r="543" s="242" customFormat="1"/>
    <row r="544" s="242" customFormat="1"/>
    <row r="545" s="242" customFormat="1"/>
    <row r="546" s="242" customFormat="1"/>
    <row r="547" s="242" customFormat="1"/>
    <row r="548" s="242" customFormat="1"/>
    <row r="549" s="242" customFormat="1"/>
    <row r="550" s="242" customFormat="1"/>
    <row r="551" s="242" customFormat="1"/>
    <row r="552" s="242" customFormat="1"/>
    <row r="553" s="242" customFormat="1"/>
    <row r="554" s="242" customFormat="1"/>
    <row r="555" s="242" customFormat="1"/>
    <row r="556" s="242" customFormat="1"/>
    <row r="557" s="242" customFormat="1"/>
    <row r="558" s="242" customFormat="1"/>
    <row r="559" s="242" customFormat="1"/>
    <row r="560" s="242" customFormat="1"/>
    <row r="561" s="242" customFormat="1"/>
    <row r="562" s="242" customFormat="1"/>
    <row r="563" s="242" customFormat="1"/>
    <row r="564" s="242" customFormat="1"/>
    <row r="565" s="242" customFormat="1"/>
    <row r="566" s="242" customFormat="1"/>
    <row r="567" s="242" customFormat="1"/>
    <row r="568" s="242" customFormat="1"/>
    <row r="569" s="242" customFormat="1"/>
    <row r="570" s="242" customFormat="1"/>
    <row r="571" s="242" customFormat="1"/>
    <row r="572" s="242" customFormat="1"/>
    <row r="573" s="242" customFormat="1"/>
    <row r="574" s="242" customFormat="1"/>
    <row r="575" s="242" customFormat="1"/>
    <row r="576" s="242" customFormat="1"/>
    <row r="577" s="242" customFormat="1"/>
    <row r="578" s="242" customFormat="1"/>
    <row r="579" s="242" customFormat="1"/>
    <row r="580" s="242" customFormat="1"/>
    <row r="581" s="242" customFormat="1"/>
    <row r="582" s="242" customFormat="1"/>
    <row r="583" s="242" customFormat="1"/>
    <row r="584" s="242" customFormat="1"/>
    <row r="585" s="242" customFormat="1"/>
    <row r="586" s="242" customFormat="1"/>
    <row r="587" s="242" customFormat="1"/>
    <row r="588" s="242" customFormat="1"/>
    <row r="589" s="242" customFormat="1"/>
    <row r="590" s="242" customFormat="1"/>
    <row r="591" s="242" customFormat="1"/>
    <row r="592" s="242" customFormat="1"/>
    <row r="593" s="242" customFormat="1"/>
    <row r="594" s="242" customFormat="1"/>
    <row r="595" s="242" customFormat="1"/>
    <row r="596" s="242" customFormat="1"/>
    <row r="597" s="242" customFormat="1"/>
    <row r="598" s="242" customFormat="1"/>
    <row r="599" s="242" customFormat="1"/>
    <row r="600" s="242" customFormat="1"/>
    <row r="601" s="242" customFormat="1"/>
    <row r="602" s="242" customFormat="1"/>
    <row r="603" s="242" customFormat="1"/>
    <row r="604" s="242" customFormat="1"/>
    <row r="605" s="242" customFormat="1"/>
    <row r="606" s="242" customFormat="1"/>
    <row r="607" s="242" customFormat="1"/>
    <row r="608" s="242" customFormat="1"/>
    <row r="609" s="242" customFormat="1"/>
    <row r="610" s="242" customFormat="1"/>
    <row r="611" s="242" customFormat="1"/>
    <row r="612" s="242" customFormat="1"/>
    <row r="613" s="242" customFormat="1"/>
    <row r="614" s="242" customFormat="1"/>
    <row r="615" s="242" customFormat="1"/>
    <row r="616" s="242" customFormat="1"/>
    <row r="617" s="242" customFormat="1"/>
    <row r="618" s="242" customFormat="1"/>
    <row r="619" s="242" customFormat="1"/>
    <row r="620" s="242" customFormat="1"/>
    <row r="621" s="242" customFormat="1"/>
    <row r="622" s="242" customFormat="1"/>
    <row r="623" s="242" customFormat="1"/>
    <row r="624" s="242" customFormat="1"/>
    <row r="625" s="242" customFormat="1"/>
    <row r="626" s="242" customFormat="1"/>
    <row r="627" s="242" customFormat="1"/>
    <row r="628" s="242" customFormat="1"/>
    <row r="629" s="242" customFormat="1"/>
    <row r="630" s="242" customFormat="1"/>
    <row r="631" s="242" customFormat="1"/>
    <row r="632" s="242" customFormat="1"/>
    <row r="633" s="242" customFormat="1"/>
    <row r="634" s="242" customFormat="1"/>
    <row r="635" s="242" customFormat="1"/>
    <row r="636" s="242" customFormat="1"/>
    <row r="637" s="242" customFormat="1"/>
    <row r="638" s="242" customFormat="1"/>
    <row r="639" s="242" customFormat="1"/>
    <row r="640" s="242" customFormat="1"/>
    <row r="641" s="242" customFormat="1"/>
    <row r="642" s="242" customFormat="1"/>
    <row r="643" s="242" customFormat="1"/>
    <row r="644" s="242" customFormat="1"/>
    <row r="645" s="242" customFormat="1"/>
    <row r="646" s="242" customFormat="1"/>
    <row r="647" s="242" customFormat="1"/>
    <row r="648" s="242" customFormat="1"/>
    <row r="649" s="242" customFormat="1"/>
    <row r="650" s="242" customFormat="1"/>
    <row r="651" s="242" customFormat="1"/>
    <row r="652" s="242" customFormat="1"/>
    <row r="653" s="242" customFormat="1"/>
    <row r="654" s="242" customFormat="1"/>
    <row r="655" s="242" customFormat="1"/>
    <row r="656" s="242" customFormat="1"/>
    <row r="657" s="242" customFormat="1"/>
    <row r="658" s="242" customFormat="1"/>
    <row r="659" s="242" customFormat="1"/>
    <row r="660" s="242" customFormat="1"/>
    <row r="661" s="242" customFormat="1"/>
    <row r="662" s="242" customFormat="1"/>
    <row r="663" s="242" customFormat="1"/>
    <row r="664" s="242" customFormat="1"/>
    <row r="665" s="242" customFormat="1"/>
    <row r="666" s="242" customFormat="1"/>
    <row r="667" s="242" customFormat="1"/>
    <row r="668" s="242" customFormat="1"/>
    <row r="669" s="242" customFormat="1"/>
    <row r="670" s="242" customFormat="1"/>
    <row r="671" s="242" customFormat="1"/>
    <row r="672" s="242" customFormat="1"/>
    <row r="673" s="242" customFormat="1"/>
    <row r="674" s="242" customFormat="1"/>
    <row r="675" s="242" customFormat="1"/>
    <row r="676" s="242" customFormat="1"/>
    <row r="677" s="242" customFormat="1"/>
    <row r="678" s="242" customFormat="1"/>
    <row r="679" s="242" customFormat="1"/>
    <row r="680" s="242" customFormat="1"/>
    <row r="681" s="242" customFormat="1"/>
    <row r="682" s="242" customFormat="1"/>
    <row r="683" s="242" customFormat="1"/>
    <row r="684" s="242" customFormat="1"/>
    <row r="685" s="242" customFormat="1"/>
    <row r="686" s="242" customFormat="1"/>
    <row r="687" s="242" customFormat="1"/>
    <row r="688" s="242" customFormat="1"/>
    <row r="689" s="242" customFormat="1"/>
    <row r="690" s="242" customFormat="1"/>
    <row r="691" s="242" customFormat="1"/>
    <row r="692" s="242" customFormat="1"/>
    <row r="693" s="242" customFormat="1"/>
    <row r="694" s="242" customFormat="1"/>
    <row r="695" s="242" customFormat="1"/>
    <row r="696" s="242" customFormat="1"/>
    <row r="697" s="242" customFormat="1"/>
    <row r="698" s="242" customFormat="1"/>
    <row r="699" s="242" customFormat="1"/>
    <row r="700" s="242" customFormat="1"/>
    <row r="701" s="242" customFormat="1"/>
    <row r="702" s="242" customFormat="1"/>
    <row r="703" s="242" customFormat="1"/>
    <row r="704" s="242" customFormat="1"/>
    <row r="705" s="242" customFormat="1"/>
    <row r="706" s="242" customFormat="1"/>
    <row r="707" s="242" customFormat="1"/>
    <row r="708" s="242" customFormat="1"/>
    <row r="709" s="242" customFormat="1"/>
    <row r="710" s="242" customFormat="1"/>
    <row r="711" s="242" customFormat="1"/>
    <row r="712" s="242" customFormat="1"/>
    <row r="713" s="242" customFormat="1"/>
    <row r="714" s="242" customFormat="1"/>
    <row r="715" s="242" customFormat="1"/>
    <row r="716" s="242" customFormat="1"/>
    <row r="717" s="242" customFormat="1"/>
    <row r="718" s="242" customFormat="1"/>
    <row r="719" s="242" customFormat="1"/>
    <row r="720" s="242" customFormat="1"/>
    <row r="721" s="242" customFormat="1"/>
    <row r="722" s="242" customFormat="1"/>
    <row r="723" s="242" customFormat="1"/>
    <row r="724" s="242" customFormat="1"/>
    <row r="725" s="242" customFormat="1"/>
    <row r="726" s="242" customFormat="1"/>
    <row r="727" s="242" customFormat="1"/>
    <row r="728" s="242" customFormat="1"/>
    <row r="729" s="242" customFormat="1"/>
    <row r="730" s="242" customFormat="1"/>
    <row r="731" s="242" customFormat="1"/>
    <row r="732" s="242" customFormat="1"/>
    <row r="733" s="242" customFormat="1"/>
    <row r="734" s="242" customFormat="1"/>
    <row r="735" s="242" customFormat="1"/>
    <row r="736" s="242" customFormat="1"/>
    <row r="737" s="242" customFormat="1"/>
    <row r="738" s="242" customFormat="1"/>
    <row r="739" s="242" customFormat="1"/>
    <row r="740" s="242" customFormat="1"/>
    <row r="741" s="242" customFormat="1"/>
    <row r="742" s="242" customFormat="1"/>
    <row r="743" s="242" customFormat="1"/>
    <row r="744" s="242" customFormat="1"/>
    <row r="745" s="242" customFormat="1"/>
    <row r="746" s="242" customFormat="1"/>
    <row r="747" s="242" customFormat="1"/>
    <row r="748" s="242" customFormat="1"/>
    <row r="749" s="242" customFormat="1"/>
    <row r="750" s="242" customFormat="1"/>
    <row r="751" s="242" customFormat="1"/>
    <row r="752" s="242" customFormat="1"/>
    <row r="753" s="242" customFormat="1"/>
    <row r="754" s="242" customFormat="1"/>
    <row r="755" s="242" customFormat="1"/>
    <row r="756" s="242" customFormat="1"/>
    <row r="757" s="242" customFormat="1"/>
    <row r="758" s="242" customFormat="1"/>
    <row r="759" s="242" customFormat="1"/>
    <row r="760" s="242" customFormat="1"/>
    <row r="761" s="242" customFormat="1"/>
    <row r="762" s="242" customFormat="1"/>
    <row r="763" s="242" customFormat="1"/>
    <row r="764" s="242" customFormat="1"/>
    <row r="765" s="242" customFormat="1"/>
    <row r="766" s="242" customFormat="1"/>
    <row r="767" s="242" customFormat="1"/>
    <row r="768" s="242" customFormat="1"/>
    <row r="769" s="242" customFormat="1"/>
    <row r="770" s="242" customFormat="1"/>
    <row r="771" s="242" customFormat="1"/>
    <row r="772" s="242" customFormat="1"/>
    <row r="773" s="242" customFormat="1"/>
    <row r="774" s="242" customFormat="1"/>
    <row r="775" s="242" customFormat="1"/>
    <row r="776" s="242" customFormat="1"/>
    <row r="777" s="242" customFormat="1"/>
    <row r="778" s="242" customFormat="1"/>
    <row r="779" s="242" customFormat="1"/>
    <row r="780" s="242" customFormat="1"/>
    <row r="781" s="242" customFormat="1"/>
    <row r="782" s="242" customFormat="1"/>
    <row r="783" s="242" customFormat="1"/>
    <row r="784" s="242" customFormat="1"/>
    <row r="785" s="242" customFormat="1"/>
    <row r="786" s="242" customFormat="1"/>
    <row r="787" s="242" customFormat="1"/>
    <row r="788" s="242" customFormat="1"/>
    <row r="789" s="242" customFormat="1"/>
    <row r="790" s="242" customFormat="1"/>
    <row r="791" s="242" customFormat="1"/>
    <row r="792" s="242" customFormat="1"/>
    <row r="793" s="242" customFormat="1"/>
    <row r="794" s="242" customFormat="1"/>
    <row r="795" s="242" customFormat="1"/>
    <row r="796" s="242" customFormat="1"/>
    <row r="797" s="242" customFormat="1"/>
    <row r="798" s="242" customFormat="1"/>
    <row r="799" s="242" customFormat="1"/>
    <row r="800" s="242" customFormat="1"/>
    <row r="801" s="242" customFormat="1"/>
    <row r="802" s="242" customFormat="1"/>
    <row r="803" s="242" customFormat="1"/>
    <row r="804" s="242" customFormat="1"/>
    <row r="805" s="242" customFormat="1"/>
    <row r="806" s="242" customFormat="1"/>
    <row r="807" s="242" customFormat="1"/>
    <row r="808" s="242" customFormat="1"/>
    <row r="809" s="242" customFormat="1"/>
    <row r="810" s="242" customFormat="1"/>
    <row r="811" s="242" customFormat="1"/>
    <row r="812" s="242" customFormat="1"/>
    <row r="813" s="242" customFormat="1"/>
    <row r="814" s="242" customFormat="1"/>
    <row r="815" s="242" customFormat="1"/>
    <row r="816" s="242" customFormat="1"/>
    <row r="817" s="242" customFormat="1"/>
    <row r="818" s="242" customFormat="1"/>
    <row r="819" s="242" customFormat="1"/>
    <row r="820" s="242" customFormat="1"/>
    <row r="821" s="242" customFormat="1"/>
    <row r="822" s="242" customFormat="1"/>
    <row r="823" s="242" customFormat="1"/>
    <row r="824" s="242" customFormat="1"/>
    <row r="825" s="242" customFormat="1"/>
    <row r="826" s="242" customFormat="1"/>
    <row r="827" s="242" customFormat="1"/>
    <row r="828" s="242" customFormat="1"/>
    <row r="829" s="242" customFormat="1"/>
    <row r="830" s="242" customFormat="1"/>
    <row r="831" s="242" customFormat="1"/>
    <row r="832" s="242" customFormat="1"/>
    <row r="833" s="242" customFormat="1"/>
    <row r="834" s="242" customFormat="1"/>
    <row r="835" s="242" customFormat="1"/>
    <row r="836" s="242" customFormat="1"/>
    <row r="837" s="242" customFormat="1"/>
    <row r="838" s="242" customFormat="1"/>
    <row r="839" s="242" customFormat="1"/>
    <row r="840" s="242" customFormat="1"/>
    <row r="841" s="242" customFormat="1"/>
    <row r="842" s="242" customFormat="1"/>
    <row r="843" s="242" customFormat="1"/>
    <row r="844" s="242" customFormat="1"/>
    <row r="845" s="242" customFormat="1"/>
    <row r="846" s="242" customFormat="1"/>
    <row r="847" s="242" customFormat="1"/>
    <row r="848" s="242" customFormat="1"/>
    <row r="849" s="242" customFormat="1"/>
    <row r="850" s="242" customFormat="1"/>
    <row r="851" s="242" customFormat="1"/>
    <row r="852" s="242" customFormat="1"/>
    <row r="853" s="242" customFormat="1"/>
    <row r="854" s="242" customFormat="1"/>
    <row r="855" s="242" customFormat="1"/>
    <row r="856" s="242" customFormat="1"/>
    <row r="857" s="242" customFormat="1"/>
    <row r="858" s="242" customFormat="1"/>
    <row r="859" s="242" customFormat="1"/>
    <row r="860" s="242" customFormat="1"/>
    <row r="861" s="242" customFormat="1"/>
    <row r="862" s="242" customFormat="1"/>
    <row r="863" s="242" customFormat="1"/>
    <row r="864" s="242" customFormat="1"/>
    <row r="865" s="242" customFormat="1"/>
    <row r="866" s="242" customFormat="1"/>
    <row r="867" s="242" customFormat="1"/>
    <row r="868" s="242" customFormat="1"/>
    <row r="869" s="242" customFormat="1"/>
    <row r="870" s="242" customFormat="1"/>
    <row r="871" s="242" customFormat="1"/>
    <row r="872" s="242" customFormat="1"/>
    <row r="873" s="242" customFormat="1"/>
    <row r="874" s="242" customFormat="1"/>
    <row r="875" s="242" customFormat="1"/>
    <row r="876" s="242" customFormat="1"/>
    <row r="877" s="242" customFormat="1"/>
    <row r="878" s="242" customFormat="1"/>
    <row r="879" s="242" customFormat="1"/>
    <row r="880" s="242" customFormat="1"/>
    <row r="881" s="242" customFormat="1"/>
    <row r="882" s="242" customFormat="1"/>
    <row r="883" s="242" customFormat="1"/>
    <row r="884" s="242" customFormat="1"/>
    <row r="885" s="242" customFormat="1"/>
    <row r="886" s="242" customFormat="1"/>
    <row r="887" s="242" customFormat="1"/>
    <row r="888" s="242" customFormat="1"/>
    <row r="889" s="242" customFormat="1"/>
    <row r="890" s="242" customFormat="1"/>
    <row r="891" s="242" customFormat="1"/>
    <row r="892" s="242" customFormat="1"/>
    <row r="893" s="242" customFormat="1"/>
    <row r="894" s="242" customFormat="1"/>
    <row r="895" s="242" customFormat="1"/>
    <row r="896" s="242" customFormat="1"/>
    <row r="897" s="242" customFormat="1"/>
    <row r="898" s="242" customFormat="1"/>
    <row r="899" s="242" customFormat="1"/>
    <row r="900" s="242" customFormat="1"/>
    <row r="901" s="242" customFormat="1"/>
    <row r="902" s="242" customFormat="1"/>
    <row r="903" s="242" customFormat="1"/>
    <row r="904" s="242" customFormat="1"/>
    <row r="905" s="242" customFormat="1"/>
    <row r="906" s="242" customFormat="1"/>
    <row r="907" s="242" customFormat="1"/>
    <row r="908" s="242" customFormat="1"/>
    <row r="909" s="242" customFormat="1"/>
    <row r="910" s="242" customFormat="1"/>
    <row r="911" s="242" customFormat="1"/>
    <row r="912" s="242" customFormat="1"/>
    <row r="913" s="242" customFormat="1"/>
    <row r="914" s="242" customFormat="1"/>
    <row r="915" s="242" customFormat="1"/>
    <row r="916" s="242" customFormat="1"/>
    <row r="917" s="242" customFormat="1"/>
    <row r="918" s="242" customFormat="1"/>
    <row r="919" s="242" customFormat="1"/>
    <row r="920" s="242" customFormat="1"/>
    <row r="921" s="242" customFormat="1"/>
    <row r="922" s="242" customFormat="1"/>
    <row r="923" s="242" customFormat="1"/>
    <row r="924" s="242" customFormat="1"/>
    <row r="925" s="242" customFormat="1"/>
    <row r="926" s="242" customFormat="1"/>
    <row r="927" s="242" customFormat="1"/>
    <row r="928" s="242" customFormat="1"/>
    <row r="929" s="242" customFormat="1"/>
    <row r="930" s="242" customFormat="1"/>
    <row r="931" s="242" customFormat="1"/>
    <row r="932" s="242" customFormat="1"/>
    <row r="933" s="242" customFormat="1"/>
    <row r="934" s="242" customFormat="1"/>
    <row r="935" s="242" customFormat="1"/>
    <row r="936" s="242" customFormat="1"/>
    <row r="937" s="242" customFormat="1"/>
    <row r="938" s="242" customFormat="1"/>
    <row r="939" s="242" customFormat="1"/>
    <row r="940" s="242" customFormat="1"/>
    <row r="941" s="242" customFormat="1"/>
    <row r="942" s="242" customFormat="1"/>
    <row r="943" s="242" customFormat="1"/>
    <row r="944" s="242" customFormat="1"/>
    <row r="945" s="242" customFormat="1"/>
    <row r="946" s="242" customFormat="1"/>
    <row r="947" s="242" customFormat="1"/>
    <row r="948" s="242" customFormat="1"/>
    <row r="949" s="242" customFormat="1"/>
    <row r="950" s="242" customFormat="1"/>
    <row r="951" s="242" customFormat="1"/>
    <row r="952" s="242" customFormat="1"/>
    <row r="953" s="242" customFormat="1"/>
    <row r="954" s="242" customFormat="1"/>
    <row r="955" s="242" customFormat="1"/>
    <row r="956" s="242" customFormat="1"/>
    <row r="957" s="242" customFormat="1"/>
    <row r="958" s="242" customFormat="1"/>
    <row r="959" s="242" customFormat="1"/>
    <row r="960" s="242" customFormat="1"/>
    <row r="961" s="242" customFormat="1"/>
    <row r="962" s="242" customFormat="1"/>
    <row r="963" s="242" customFormat="1"/>
    <row r="964" s="242" customFormat="1"/>
    <row r="965" s="242" customFormat="1"/>
    <row r="966" s="242" customFormat="1"/>
    <row r="967" s="242" customFormat="1"/>
    <row r="968" s="242" customFormat="1"/>
    <row r="969" s="242" customFormat="1"/>
    <row r="970" s="242" customFormat="1"/>
    <row r="971" s="242" customFormat="1"/>
    <row r="972" s="242" customFormat="1"/>
    <row r="973" s="242" customFormat="1"/>
    <row r="974" s="242" customFormat="1"/>
    <row r="975" s="242" customFormat="1"/>
    <row r="976" s="242" customFormat="1"/>
    <row r="977" s="242" customFormat="1"/>
    <row r="978" s="242" customFormat="1"/>
    <row r="979" s="242" customFormat="1"/>
    <row r="980" s="242" customFormat="1"/>
    <row r="981" s="242" customFormat="1"/>
    <row r="982" s="242" customFormat="1"/>
    <row r="983" s="242" customFormat="1"/>
    <row r="984" s="242" customFormat="1"/>
    <row r="985" s="242" customFormat="1"/>
    <row r="986" s="242" customFormat="1"/>
    <row r="987" s="242" customFormat="1"/>
  </sheetData>
  <sheetProtection algorithmName="SHA-512" hashValue="plLbQWh8e+R3OEWSQFjDJWOl3zjN82zIzClNlE1heqEZhCg6Eb2uYrc1Lh8ikfKLZk88BrDSYUofikdkr1YOpw==" saltValue="9OzdtYm0YrbQMo0dWVghsA==" spinCount="100000" sheet="1" objects="1" scenarios="1"/>
  <mergeCells count="14">
    <mergeCell ref="B32:F32"/>
    <mergeCell ref="B33:F34"/>
    <mergeCell ref="B21:F24"/>
    <mergeCell ref="B28:F29"/>
    <mergeCell ref="B2:F2"/>
    <mergeCell ref="B8:F8"/>
    <mergeCell ref="B15:F15"/>
    <mergeCell ref="B20:F20"/>
    <mergeCell ref="B27:F27"/>
    <mergeCell ref="B9:F12"/>
    <mergeCell ref="B16:F17"/>
    <mergeCell ref="B3:F3"/>
    <mergeCell ref="B4:F4"/>
    <mergeCell ref="B5:F5"/>
  </mergeCells>
  <pageMargins left="0.70866141732283472" right="0.70866141732283472" top="0.74803149606299213" bottom="0.74803149606299213" header="0.31496062992125984" footer="0.31496062992125984"/>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U82"/>
  <sheetViews>
    <sheetView tabSelected="1" zoomScale="55" zoomScaleNormal="55" workbookViewId="0">
      <selection activeCell="J75" sqref="J75"/>
    </sheetView>
  </sheetViews>
  <sheetFormatPr defaultColWidth="8.6640625" defaultRowHeight="13.8"/>
  <cols>
    <col min="1" max="1" width="3.44140625" style="18" customWidth="1"/>
    <col min="2" max="2" width="5.109375" style="18" customWidth="1"/>
    <col min="3" max="3" width="7.88671875" style="19" customWidth="1"/>
    <col min="4" max="4" width="24" style="18" customWidth="1"/>
    <col min="5" max="5" width="15.5546875" style="18" customWidth="1"/>
    <col min="6" max="6" width="14.109375" style="18" customWidth="1"/>
    <col min="7" max="7" width="1.33203125" style="18" customWidth="1"/>
    <col min="8" max="8" width="17.5546875" style="18" customWidth="1"/>
    <col min="9" max="9" width="25" style="18" customWidth="1"/>
    <col min="10" max="11" width="17.5546875" style="18" customWidth="1"/>
    <col min="12" max="12" width="18.109375" style="18" customWidth="1"/>
    <col min="13" max="13" width="18.44140625" style="18" customWidth="1"/>
    <col min="14" max="14" width="19.33203125" style="18" customWidth="1"/>
    <col min="15" max="15" width="1.44140625" style="20" customWidth="1"/>
    <col min="16" max="16" width="19" style="18" customWidth="1"/>
    <col min="17" max="17" width="14.6640625" style="18" hidden="1" customWidth="1"/>
    <col min="18" max="18" width="19.33203125" style="18" customWidth="1"/>
    <col min="19" max="19" width="14.6640625" style="18" hidden="1" customWidth="1"/>
    <col min="20" max="20" width="19.33203125" style="18" customWidth="1"/>
    <col min="21" max="21" width="14.6640625" style="18" hidden="1" customWidth="1"/>
    <col min="22" max="22" width="19.33203125" style="18" customWidth="1"/>
    <col min="23" max="23" width="14.6640625" style="18" hidden="1" customWidth="1"/>
    <col min="24" max="24" width="0.6640625" style="20" customWidth="1"/>
    <col min="25" max="25" width="19.33203125" style="18" customWidth="1"/>
    <col min="26" max="26" width="14.6640625" style="18" hidden="1" customWidth="1"/>
    <col min="27" max="27" width="19.33203125" style="18" customWidth="1"/>
    <col min="28" max="28" width="14.6640625" style="18" hidden="1" customWidth="1"/>
    <col min="29" max="29" width="20.6640625" style="18" customWidth="1"/>
    <col min="30" max="30" width="14.6640625" style="18" hidden="1" customWidth="1"/>
    <col min="31" max="31" width="19.33203125" style="18" customWidth="1"/>
    <col min="32" max="32" width="14.6640625" style="18" hidden="1" customWidth="1"/>
    <col min="33" max="33" width="22.33203125" style="18" customWidth="1"/>
    <col min="34" max="34" width="14.6640625" style="18" hidden="1" customWidth="1"/>
    <col min="35" max="35" width="1.33203125" style="20" customWidth="1"/>
    <col min="36" max="36" width="15.88671875" style="18" customWidth="1"/>
    <col min="37" max="37" width="15.88671875" style="18" hidden="1" customWidth="1"/>
    <col min="38" max="38" width="20.88671875" style="18" customWidth="1"/>
    <col min="39" max="39" width="20.33203125" style="18" customWidth="1"/>
    <col min="40" max="40" width="3.88671875" style="18" hidden="1" customWidth="1"/>
    <col min="41" max="41" width="15" style="18" customWidth="1"/>
    <col min="42" max="42" width="15" style="18" hidden="1" customWidth="1"/>
    <col min="43" max="43" width="1.33203125" style="20" customWidth="1"/>
    <col min="44" max="47" width="16.109375" style="18" customWidth="1"/>
    <col min="48" max="16384" width="8.6640625" style="18"/>
  </cols>
  <sheetData>
    <row r="1" spans="1:47" s="14" customFormat="1" ht="28.5" customHeight="1">
      <c r="B1" s="236" t="s">
        <v>163</v>
      </c>
      <c r="C1" s="381" t="s">
        <v>25</v>
      </c>
      <c r="D1" s="381"/>
      <c r="E1" s="385" t="s">
        <v>30</v>
      </c>
      <c r="F1" s="385"/>
      <c r="G1" s="385"/>
      <c r="H1" s="385"/>
      <c r="I1" s="237" t="s">
        <v>31</v>
      </c>
      <c r="K1" s="354" t="s">
        <v>424</v>
      </c>
      <c r="L1" s="355"/>
      <c r="M1" s="355"/>
      <c r="N1" s="355"/>
      <c r="O1" s="355"/>
      <c r="P1" s="356"/>
      <c r="Q1" s="213"/>
      <c r="AG1" s="15"/>
      <c r="AH1" s="15"/>
      <c r="AQ1" s="15"/>
    </row>
    <row r="2" spans="1:47" s="14" customFormat="1" ht="28.5" customHeight="1">
      <c r="B2" s="238" t="s">
        <v>164</v>
      </c>
      <c r="C2" s="238" t="s">
        <v>26</v>
      </c>
      <c r="D2" s="238"/>
      <c r="E2" s="370"/>
      <c r="F2" s="370"/>
      <c r="G2" s="370"/>
      <c r="H2" s="370"/>
      <c r="I2" s="239"/>
      <c r="K2" s="357" t="s">
        <v>315</v>
      </c>
      <c r="L2" s="358"/>
      <c r="M2" s="358"/>
      <c r="N2" s="358"/>
      <c r="O2" s="358"/>
      <c r="P2" s="359"/>
      <c r="Q2" s="214"/>
      <c r="AG2" s="15"/>
      <c r="AH2" s="15"/>
      <c r="AQ2" s="15"/>
    </row>
    <row r="3" spans="1:47" s="14" customFormat="1" ht="28.5" customHeight="1">
      <c r="B3" s="238" t="s">
        <v>165</v>
      </c>
      <c r="C3" s="382" t="s">
        <v>27</v>
      </c>
      <c r="D3" s="382"/>
      <c r="E3" s="370"/>
      <c r="F3" s="370"/>
      <c r="G3" s="370"/>
      <c r="H3" s="370"/>
      <c r="I3" s="239"/>
      <c r="K3" s="363" t="s">
        <v>388</v>
      </c>
      <c r="L3" s="364"/>
      <c r="M3" s="364"/>
      <c r="N3" s="364"/>
      <c r="O3" s="364"/>
      <c r="P3" s="365"/>
      <c r="Q3" s="215"/>
      <c r="AG3" s="15"/>
      <c r="AH3" s="15"/>
      <c r="AQ3" s="15"/>
    </row>
    <row r="4" spans="1:47" s="14" customFormat="1" ht="28.5" customHeight="1" thickBot="1">
      <c r="B4" s="238" t="s">
        <v>166</v>
      </c>
      <c r="C4" s="382" t="s">
        <v>425</v>
      </c>
      <c r="D4" s="382"/>
      <c r="E4" s="370"/>
      <c r="F4" s="370"/>
      <c r="G4" s="370"/>
      <c r="H4" s="370"/>
      <c r="I4" s="239"/>
      <c r="K4" s="360" t="s">
        <v>160</v>
      </c>
      <c r="L4" s="361"/>
      <c r="M4" s="361"/>
      <c r="N4" s="361"/>
      <c r="O4" s="361"/>
      <c r="P4" s="362"/>
      <c r="Q4" s="216"/>
      <c r="AG4" s="15"/>
      <c r="AH4" s="15"/>
      <c r="AQ4" s="15"/>
    </row>
    <row r="5" spans="1:47" s="14" customFormat="1" ht="28.5" customHeight="1">
      <c r="B5" s="238" t="s">
        <v>167</v>
      </c>
      <c r="C5" s="384" t="s">
        <v>874</v>
      </c>
      <c r="D5" s="384"/>
      <c r="E5" s="371"/>
      <c r="F5" s="372"/>
      <c r="G5" s="372"/>
      <c r="H5" s="373"/>
      <c r="I5" s="240"/>
      <c r="J5" s="17"/>
      <c r="K5" s="17"/>
      <c r="L5" s="17"/>
      <c r="M5" s="17"/>
      <c r="N5" s="17"/>
      <c r="O5" s="15"/>
      <c r="V5" s="15"/>
      <c r="W5" s="15"/>
      <c r="X5" s="15"/>
      <c r="AG5" s="15"/>
      <c r="AH5" s="15"/>
      <c r="AQ5" s="15"/>
    </row>
    <row r="6" spans="1:47" s="14" customFormat="1" ht="28.5" customHeight="1">
      <c r="B6" s="238" t="s">
        <v>168</v>
      </c>
      <c r="C6" s="384" t="s">
        <v>875</v>
      </c>
      <c r="D6" s="384"/>
      <c r="E6" s="371"/>
      <c r="F6" s="372"/>
      <c r="G6" s="372"/>
      <c r="H6" s="373"/>
      <c r="I6" s="240"/>
      <c r="J6" s="16"/>
      <c r="K6" s="16"/>
      <c r="L6" s="16"/>
      <c r="M6" s="15"/>
      <c r="N6" s="15"/>
      <c r="O6" s="15"/>
      <c r="V6" s="15"/>
      <c r="W6" s="15"/>
      <c r="X6" s="15"/>
      <c r="AG6" s="15"/>
      <c r="AH6" s="15"/>
      <c r="AQ6" s="15"/>
    </row>
    <row r="7" spans="1:47" s="14" customFormat="1" ht="28.5" customHeight="1">
      <c r="B7" s="238" t="s">
        <v>426</v>
      </c>
      <c r="C7" s="382" t="s">
        <v>28</v>
      </c>
      <c r="D7" s="382"/>
      <c r="E7" s="374"/>
      <c r="F7" s="375"/>
      <c r="G7" s="375"/>
      <c r="H7" s="376"/>
      <c r="I7" s="240"/>
      <c r="J7" s="16"/>
      <c r="K7" s="16"/>
      <c r="L7" s="16"/>
      <c r="M7" s="15"/>
      <c r="O7" s="15"/>
      <c r="V7" s="15"/>
      <c r="W7" s="15"/>
      <c r="X7" s="15"/>
      <c r="AG7" s="15"/>
      <c r="AH7" s="15"/>
      <c r="AQ7" s="15"/>
    </row>
    <row r="8" spans="1:47" s="14" customFormat="1" ht="28.5" customHeight="1">
      <c r="B8" s="238" t="s">
        <v>422</v>
      </c>
      <c r="C8" s="384" t="s">
        <v>509</v>
      </c>
      <c r="D8" s="384"/>
      <c r="E8" s="374"/>
      <c r="F8" s="375"/>
      <c r="G8" s="375"/>
      <c r="H8" s="376"/>
      <c r="I8" s="240"/>
      <c r="J8" s="16"/>
      <c r="K8" s="16"/>
      <c r="L8" s="16"/>
      <c r="M8" s="15"/>
      <c r="O8" s="15"/>
      <c r="V8" s="15"/>
      <c r="W8" s="15"/>
      <c r="X8" s="15"/>
      <c r="AG8" s="15"/>
      <c r="AH8" s="15"/>
      <c r="AQ8" s="15"/>
    </row>
    <row r="9" spans="1:47" s="14" customFormat="1" ht="28.5" customHeight="1">
      <c r="B9" s="238" t="s">
        <v>423</v>
      </c>
      <c r="C9" s="384" t="s">
        <v>510</v>
      </c>
      <c r="D9" s="382"/>
      <c r="E9" s="374"/>
      <c r="F9" s="375"/>
      <c r="G9" s="375"/>
      <c r="H9" s="376"/>
      <c r="I9" s="240"/>
      <c r="J9" s="16"/>
      <c r="K9" s="16"/>
      <c r="L9" s="16"/>
      <c r="M9" s="15"/>
      <c r="O9" s="15"/>
      <c r="V9" s="15"/>
      <c r="W9" s="15"/>
      <c r="X9" s="15"/>
      <c r="AG9" s="15"/>
      <c r="AH9" s="15"/>
      <c r="AQ9" s="15"/>
    </row>
    <row r="10" spans="1:47" s="14" customFormat="1" ht="28.5" customHeight="1">
      <c r="B10" s="238" t="s">
        <v>545</v>
      </c>
      <c r="C10" s="384" t="s">
        <v>546</v>
      </c>
      <c r="D10" s="382"/>
      <c r="E10" s="374"/>
      <c r="F10" s="375"/>
      <c r="G10" s="375"/>
      <c r="H10" s="376"/>
      <c r="I10" s="240"/>
      <c r="J10" s="16"/>
      <c r="K10" s="16"/>
      <c r="L10" s="16"/>
      <c r="M10" s="15"/>
      <c r="O10" s="15"/>
      <c r="V10" s="15"/>
      <c r="W10" s="15"/>
      <c r="X10" s="15"/>
      <c r="AG10" s="15"/>
      <c r="AH10" s="15"/>
      <c r="AQ10" s="15"/>
    </row>
    <row r="11" spans="1:47" ht="5.25" customHeight="1" thickBot="1"/>
    <row r="12" spans="1:47" s="21" customFormat="1" ht="23.25" customHeight="1">
      <c r="B12" s="457" t="s">
        <v>35</v>
      </c>
      <c r="C12" s="458"/>
      <c r="D12" s="458"/>
      <c r="E12" s="458"/>
      <c r="F12" s="459"/>
      <c r="G12" s="22"/>
      <c r="H12" s="437" t="s">
        <v>105</v>
      </c>
      <c r="I12" s="438"/>
      <c r="J12" s="438"/>
      <c r="K12" s="438"/>
      <c r="L12" s="438"/>
      <c r="M12" s="438"/>
      <c r="N12" s="439"/>
      <c r="O12" s="23"/>
      <c r="P12" s="431" t="s">
        <v>40</v>
      </c>
      <c r="Q12" s="432"/>
      <c r="R12" s="432"/>
      <c r="S12" s="432"/>
      <c r="T12" s="432"/>
      <c r="U12" s="432"/>
      <c r="V12" s="432"/>
      <c r="W12" s="432"/>
      <c r="X12" s="432"/>
      <c r="Y12" s="432"/>
      <c r="Z12" s="432"/>
      <c r="AA12" s="432"/>
      <c r="AB12" s="432"/>
      <c r="AC12" s="432"/>
      <c r="AD12" s="432"/>
      <c r="AE12" s="432"/>
      <c r="AF12" s="432"/>
      <c r="AG12" s="433"/>
      <c r="AH12" s="24"/>
      <c r="AI12" s="23"/>
      <c r="AJ12" s="425" t="s">
        <v>104</v>
      </c>
      <c r="AK12" s="426"/>
      <c r="AL12" s="426"/>
      <c r="AM12" s="426"/>
      <c r="AN12" s="426"/>
      <c r="AO12" s="427"/>
      <c r="AP12" s="25"/>
      <c r="AQ12" s="23"/>
      <c r="AR12" s="419" t="s">
        <v>778</v>
      </c>
      <c r="AS12" s="420"/>
      <c r="AT12" s="420"/>
      <c r="AU12" s="421"/>
    </row>
    <row r="13" spans="1:47" s="21" customFormat="1" ht="28.5" customHeight="1" thickBot="1">
      <c r="B13" s="460"/>
      <c r="C13" s="461"/>
      <c r="D13" s="461"/>
      <c r="E13" s="461"/>
      <c r="F13" s="462"/>
      <c r="G13" s="22"/>
      <c r="H13" s="440"/>
      <c r="I13" s="441"/>
      <c r="J13" s="441"/>
      <c r="K13" s="441"/>
      <c r="L13" s="441"/>
      <c r="M13" s="441"/>
      <c r="N13" s="442"/>
      <c r="O13" s="23"/>
      <c r="P13" s="434"/>
      <c r="Q13" s="435"/>
      <c r="R13" s="435"/>
      <c r="S13" s="435"/>
      <c r="T13" s="435"/>
      <c r="U13" s="435"/>
      <c r="V13" s="435"/>
      <c r="W13" s="435"/>
      <c r="X13" s="435"/>
      <c r="Y13" s="435"/>
      <c r="Z13" s="435"/>
      <c r="AA13" s="435"/>
      <c r="AB13" s="435"/>
      <c r="AC13" s="435"/>
      <c r="AD13" s="435"/>
      <c r="AE13" s="435"/>
      <c r="AF13" s="435"/>
      <c r="AG13" s="436"/>
      <c r="AH13" s="24"/>
      <c r="AI13" s="23"/>
      <c r="AJ13" s="428"/>
      <c r="AK13" s="429"/>
      <c r="AL13" s="429"/>
      <c r="AM13" s="429"/>
      <c r="AN13" s="429"/>
      <c r="AO13" s="430"/>
      <c r="AP13" s="25"/>
      <c r="AQ13" s="23"/>
      <c r="AR13" s="422"/>
      <c r="AS13" s="423"/>
      <c r="AT13" s="423"/>
      <c r="AU13" s="424"/>
    </row>
    <row r="14" spans="1:47" ht="11.25" customHeight="1" thickBot="1">
      <c r="A14" s="20"/>
      <c r="B14" s="20"/>
      <c r="C14" s="26"/>
      <c r="D14" s="20"/>
      <c r="E14" s="20"/>
      <c r="F14" s="20"/>
      <c r="G14" s="20"/>
      <c r="H14" s="20"/>
      <c r="I14" s="20"/>
      <c r="J14" s="20"/>
      <c r="K14" s="20"/>
      <c r="L14" s="20"/>
      <c r="M14" s="20"/>
      <c r="N14" s="20"/>
    </row>
    <row r="15" spans="1:47" ht="16.5" customHeight="1">
      <c r="B15" s="463" t="s">
        <v>90</v>
      </c>
      <c r="C15" s="464"/>
      <c r="D15" s="464"/>
      <c r="E15" s="464"/>
      <c r="F15" s="465"/>
      <c r="G15" s="27"/>
      <c r="H15" s="443" t="s">
        <v>864</v>
      </c>
      <c r="I15" s="444"/>
      <c r="J15" s="444"/>
      <c r="K15" s="444"/>
      <c r="L15" s="444"/>
      <c r="M15" s="444"/>
      <c r="N15" s="445"/>
      <c r="O15" s="28"/>
      <c r="P15" s="411" t="s">
        <v>23</v>
      </c>
      <c r="Q15" s="412"/>
      <c r="R15" s="413"/>
      <c r="S15" s="413"/>
      <c r="T15" s="413"/>
      <c r="U15" s="414"/>
      <c r="V15" s="415"/>
      <c r="W15" s="168"/>
      <c r="X15" s="29"/>
      <c r="Y15" s="411" t="s">
        <v>24</v>
      </c>
      <c r="Z15" s="412"/>
      <c r="AA15" s="413"/>
      <c r="AB15" s="413"/>
      <c r="AC15" s="413"/>
      <c r="AD15" s="413"/>
      <c r="AE15" s="413"/>
      <c r="AF15" s="414"/>
      <c r="AG15" s="415"/>
      <c r="AH15" s="185"/>
      <c r="AI15" s="29"/>
      <c r="AJ15" s="30"/>
      <c r="AK15" s="31"/>
      <c r="AL15" s="32" t="s">
        <v>508</v>
      </c>
      <c r="AM15" s="31"/>
      <c r="AN15" s="31"/>
      <c r="AO15" s="33"/>
      <c r="AP15" s="33"/>
      <c r="AR15" s="401" t="s">
        <v>157</v>
      </c>
      <c r="AS15" s="402"/>
      <c r="AT15" s="402"/>
      <c r="AU15" s="403"/>
    </row>
    <row r="16" spans="1:47" ht="15" customHeight="1" thickBot="1">
      <c r="B16" s="466"/>
      <c r="C16" s="467"/>
      <c r="D16" s="467"/>
      <c r="E16" s="467"/>
      <c r="F16" s="468"/>
      <c r="G16" s="27"/>
      <c r="H16" s="446"/>
      <c r="I16" s="447"/>
      <c r="J16" s="447"/>
      <c r="K16" s="447"/>
      <c r="L16" s="447"/>
      <c r="M16" s="447"/>
      <c r="N16" s="448"/>
      <c r="O16" s="28"/>
      <c r="P16" s="454" t="s">
        <v>0</v>
      </c>
      <c r="Q16" s="455"/>
      <c r="R16" s="456"/>
      <c r="S16" s="456"/>
      <c r="T16" s="456"/>
      <c r="U16" s="34"/>
      <c r="V16" s="35" t="s">
        <v>21</v>
      </c>
      <c r="W16" s="169"/>
      <c r="X16" s="36"/>
      <c r="Y16" s="449" t="s">
        <v>9</v>
      </c>
      <c r="Z16" s="450"/>
      <c r="AA16" s="451"/>
      <c r="AB16" s="37"/>
      <c r="AC16" s="37" t="s">
        <v>158</v>
      </c>
      <c r="AD16" s="37"/>
      <c r="AE16" s="451" t="s">
        <v>91</v>
      </c>
      <c r="AF16" s="452"/>
      <c r="AG16" s="453"/>
      <c r="AH16" s="186"/>
      <c r="AI16" s="38"/>
      <c r="AJ16" s="39"/>
      <c r="AK16" s="40"/>
      <c r="AL16" s="40"/>
      <c r="AM16" s="40"/>
      <c r="AN16" s="40"/>
      <c r="AO16" s="41"/>
      <c r="AP16" s="41"/>
      <c r="AR16" s="404"/>
      <c r="AS16" s="405"/>
      <c r="AT16" s="405"/>
      <c r="AU16" s="406"/>
    </row>
    <row r="17" spans="2:47" ht="15.75" customHeight="1">
      <c r="B17" s="407" t="s">
        <v>1</v>
      </c>
      <c r="C17" s="42"/>
      <c r="D17" s="42"/>
      <c r="E17" s="42"/>
      <c r="F17" s="43"/>
      <c r="G17" s="44"/>
      <c r="H17" s="45" t="s">
        <v>120</v>
      </c>
      <c r="I17" s="46" t="s">
        <v>121</v>
      </c>
      <c r="J17" s="46" t="s">
        <v>122</v>
      </c>
      <c r="K17" s="46" t="s">
        <v>123</v>
      </c>
      <c r="L17" s="46" t="s">
        <v>124</v>
      </c>
      <c r="M17" s="46" t="s">
        <v>125</v>
      </c>
      <c r="N17" s="47"/>
      <c r="O17" s="28"/>
      <c r="P17" s="48" t="s">
        <v>144</v>
      </c>
      <c r="Q17" s="49" t="s">
        <v>335</v>
      </c>
      <c r="R17" s="50" t="s">
        <v>145</v>
      </c>
      <c r="S17" s="50" t="s">
        <v>336</v>
      </c>
      <c r="T17" s="50" t="s">
        <v>146</v>
      </c>
      <c r="U17" s="51" t="s">
        <v>337</v>
      </c>
      <c r="V17" s="52" t="s">
        <v>147</v>
      </c>
      <c r="W17" s="170" t="s">
        <v>338</v>
      </c>
      <c r="X17" s="36"/>
      <c r="Y17" s="53" t="s">
        <v>148</v>
      </c>
      <c r="Z17" s="54" t="s">
        <v>355</v>
      </c>
      <c r="AA17" s="55" t="s">
        <v>149</v>
      </c>
      <c r="AB17" s="55" t="s">
        <v>356</v>
      </c>
      <c r="AC17" s="55" t="s">
        <v>150</v>
      </c>
      <c r="AD17" s="55" t="s">
        <v>357</v>
      </c>
      <c r="AE17" s="55" t="s">
        <v>151</v>
      </c>
      <c r="AF17" s="56" t="s">
        <v>359</v>
      </c>
      <c r="AG17" s="52" t="s">
        <v>152</v>
      </c>
      <c r="AH17" s="187" t="s">
        <v>358</v>
      </c>
      <c r="AI17" s="38"/>
      <c r="AJ17" s="58" t="s">
        <v>153</v>
      </c>
      <c r="AK17" s="59" t="s">
        <v>520</v>
      </c>
      <c r="AL17" s="60" t="s">
        <v>154</v>
      </c>
      <c r="AM17" s="60" t="s">
        <v>155</v>
      </c>
      <c r="AN17" s="60" t="s">
        <v>526</v>
      </c>
      <c r="AO17" s="61" t="s">
        <v>156</v>
      </c>
      <c r="AP17" s="61" t="s">
        <v>521</v>
      </c>
      <c r="AR17" s="386" t="s">
        <v>98</v>
      </c>
      <c r="AS17" s="387"/>
      <c r="AT17" s="387"/>
      <c r="AU17" s="388"/>
    </row>
    <row r="18" spans="2:47" ht="29.4" customHeight="1">
      <c r="B18" s="408"/>
      <c r="C18" s="62"/>
      <c r="D18" s="62"/>
      <c r="E18" s="62"/>
      <c r="F18" s="63"/>
      <c r="G18" s="64"/>
      <c r="H18" s="65" t="s">
        <v>39</v>
      </c>
      <c r="I18" s="248" t="s">
        <v>774</v>
      </c>
      <c r="J18" s="67" t="s">
        <v>82</v>
      </c>
      <c r="K18" s="67" t="s">
        <v>79</v>
      </c>
      <c r="L18" s="66" t="s">
        <v>81</v>
      </c>
      <c r="M18" s="67" t="s">
        <v>71</v>
      </c>
      <c r="N18" s="68"/>
      <c r="O18" s="69"/>
      <c r="P18" s="70" t="s">
        <v>196</v>
      </c>
      <c r="Q18" s="71" t="s">
        <v>327</v>
      </c>
      <c r="R18" s="72" t="s">
        <v>203</v>
      </c>
      <c r="S18" s="72" t="s">
        <v>328</v>
      </c>
      <c r="T18" s="72" t="s">
        <v>176</v>
      </c>
      <c r="U18" s="73" t="s">
        <v>329</v>
      </c>
      <c r="V18" s="74" t="s">
        <v>39</v>
      </c>
      <c r="W18" s="171" t="s">
        <v>330</v>
      </c>
      <c r="X18" s="75"/>
      <c r="Y18" s="70" t="s">
        <v>39</v>
      </c>
      <c r="Z18" s="71" t="s">
        <v>360</v>
      </c>
      <c r="AA18" s="72" t="s">
        <v>63</v>
      </c>
      <c r="AB18" s="72" t="s">
        <v>334</v>
      </c>
      <c r="AC18" s="72" t="s">
        <v>159</v>
      </c>
      <c r="AD18" s="72" t="s">
        <v>361</v>
      </c>
      <c r="AE18" s="72" t="s">
        <v>57</v>
      </c>
      <c r="AF18" s="73" t="s">
        <v>362</v>
      </c>
      <c r="AG18" s="74" t="s">
        <v>67</v>
      </c>
      <c r="AH18" s="171" t="s">
        <v>363</v>
      </c>
      <c r="AI18" s="69"/>
      <c r="AJ18" s="76"/>
      <c r="AK18" s="77"/>
      <c r="AL18" s="77"/>
      <c r="AM18" s="77"/>
      <c r="AN18" s="77"/>
      <c r="AO18" s="79"/>
      <c r="AP18" s="79"/>
      <c r="AR18" s="389"/>
      <c r="AS18" s="390"/>
      <c r="AT18" s="390"/>
      <c r="AU18" s="391"/>
    </row>
    <row r="19" spans="2:47" ht="54.9" customHeight="1">
      <c r="B19" s="408"/>
      <c r="C19" s="80" t="s">
        <v>163</v>
      </c>
      <c r="D19" s="62"/>
      <c r="E19" s="62"/>
      <c r="F19" s="81" t="s">
        <v>18</v>
      </c>
      <c r="G19" s="64"/>
      <c r="H19" s="82" t="s">
        <v>200</v>
      </c>
      <c r="I19" s="66" t="s">
        <v>777</v>
      </c>
      <c r="J19" s="66" t="s">
        <v>867</v>
      </c>
      <c r="K19" s="66" t="s">
        <v>863</v>
      </c>
      <c r="L19" s="66" t="s">
        <v>863</v>
      </c>
      <c r="M19" s="66" t="s">
        <v>868</v>
      </c>
      <c r="N19" s="83"/>
      <c r="O19" s="84"/>
      <c r="P19" s="53" t="s">
        <v>199</v>
      </c>
      <c r="Q19" s="54"/>
      <c r="R19" s="55" t="s">
        <v>204</v>
      </c>
      <c r="S19" s="55"/>
      <c r="T19" s="55" t="s">
        <v>789</v>
      </c>
      <c r="U19" s="56"/>
      <c r="V19" s="52" t="s">
        <v>302</v>
      </c>
      <c r="W19" s="170"/>
      <c r="X19" s="85"/>
      <c r="Y19" s="53" t="s">
        <v>332</v>
      </c>
      <c r="Z19" s="54" t="s">
        <v>331</v>
      </c>
      <c r="AA19" s="55" t="s">
        <v>64</v>
      </c>
      <c r="AB19" s="55"/>
      <c r="AC19" s="55" t="s">
        <v>538</v>
      </c>
      <c r="AD19" s="55"/>
      <c r="AE19" s="55" t="s">
        <v>192</v>
      </c>
      <c r="AF19" s="56"/>
      <c r="AG19" s="52" t="s">
        <v>491</v>
      </c>
      <c r="AH19" s="170"/>
      <c r="AI19" s="69"/>
      <c r="AJ19" s="86" t="s">
        <v>94</v>
      </c>
      <c r="AK19" s="87" t="s">
        <v>519</v>
      </c>
      <c r="AL19" s="249" t="s">
        <v>774</v>
      </c>
      <c r="AM19" s="87" t="s">
        <v>876</v>
      </c>
      <c r="AN19" s="87" t="s">
        <v>535</v>
      </c>
      <c r="AO19" s="88" t="s">
        <v>93</v>
      </c>
      <c r="AP19" s="88" t="s">
        <v>536</v>
      </c>
      <c r="AR19" s="392"/>
      <c r="AS19" s="393"/>
      <c r="AT19" s="393"/>
      <c r="AU19" s="394"/>
    </row>
    <row r="20" spans="2:47" ht="26.25" customHeight="1">
      <c r="B20" s="408"/>
      <c r="C20" s="89" t="s">
        <v>106</v>
      </c>
      <c r="D20" s="383" t="s">
        <v>42</v>
      </c>
      <c r="E20" s="383"/>
      <c r="F20" s="149" t="s">
        <v>16</v>
      </c>
      <c r="G20" s="38"/>
      <c r="H20" s="298"/>
      <c r="I20" s="299"/>
      <c r="J20" s="150"/>
      <c r="K20" s="150"/>
      <c r="L20" s="150"/>
      <c r="M20" s="150"/>
      <c r="N20" s="90"/>
      <c r="O20" s="69"/>
      <c r="P20" s="244"/>
      <c r="Q20" s="245"/>
      <c r="R20" s="241"/>
      <c r="S20" s="245"/>
      <c r="T20" s="245"/>
      <c r="U20" s="245"/>
      <c r="V20" s="245"/>
      <c r="W20" s="172"/>
      <c r="X20" s="91"/>
      <c r="Y20" s="92" t="str">
        <f t="shared" ref="Y20:Z26" si="0">IF(V20="","",V20)</f>
        <v/>
      </c>
      <c r="Z20" s="93" t="str">
        <f t="shared" si="0"/>
        <v/>
      </c>
      <c r="AA20" s="245"/>
      <c r="AB20" s="245"/>
      <c r="AC20" s="245"/>
      <c r="AD20" s="245"/>
      <c r="AE20" s="245"/>
      <c r="AF20" s="245"/>
      <c r="AG20" s="152"/>
      <c r="AH20" s="188"/>
      <c r="AI20" s="94"/>
      <c r="AJ20" s="244"/>
      <c r="AK20" s="199"/>
      <c r="AL20" s="154"/>
      <c r="AM20" s="245"/>
      <c r="AN20" s="200"/>
      <c r="AO20" s="247"/>
      <c r="AP20" s="201"/>
      <c r="AR20" s="395"/>
      <c r="AS20" s="396"/>
      <c r="AT20" s="396"/>
      <c r="AU20" s="397"/>
    </row>
    <row r="21" spans="2:47" ht="26.25" customHeight="1">
      <c r="B21" s="408"/>
      <c r="C21" s="89" t="s">
        <v>107</v>
      </c>
      <c r="D21" s="383" t="s">
        <v>43</v>
      </c>
      <c r="E21" s="383"/>
      <c r="F21" s="149" t="s">
        <v>309</v>
      </c>
      <c r="G21" s="38"/>
      <c r="H21" s="298"/>
      <c r="I21" s="299"/>
      <c r="J21" s="150"/>
      <c r="K21" s="150"/>
      <c r="L21" s="150"/>
      <c r="M21" s="150"/>
      <c r="N21" s="90"/>
      <c r="O21" s="69"/>
      <c r="P21" s="244"/>
      <c r="Q21" s="245"/>
      <c r="R21" s="245"/>
      <c r="S21" s="245"/>
      <c r="T21" s="245"/>
      <c r="U21" s="245"/>
      <c r="V21" s="245"/>
      <c r="W21" s="172"/>
      <c r="X21" s="91"/>
      <c r="Y21" s="92" t="str">
        <f t="shared" si="0"/>
        <v/>
      </c>
      <c r="Z21" s="93" t="str">
        <f t="shared" si="0"/>
        <v/>
      </c>
      <c r="AA21" s="245"/>
      <c r="AB21" s="245"/>
      <c r="AC21" s="245"/>
      <c r="AD21" s="245"/>
      <c r="AE21" s="245"/>
      <c r="AF21" s="245"/>
      <c r="AG21" s="152"/>
      <c r="AH21" s="188"/>
      <c r="AI21" s="94"/>
      <c r="AJ21" s="244"/>
      <c r="AK21" s="191"/>
      <c r="AL21" s="154"/>
      <c r="AM21" s="245"/>
      <c r="AN21" s="246"/>
      <c r="AO21" s="247"/>
      <c r="AP21" s="192"/>
      <c r="AR21" s="395"/>
      <c r="AS21" s="396"/>
      <c r="AT21" s="396"/>
      <c r="AU21" s="397"/>
    </row>
    <row r="22" spans="2:47" ht="26.25" customHeight="1">
      <c r="B22" s="408"/>
      <c r="C22" s="89" t="s">
        <v>108</v>
      </c>
      <c r="D22" s="383" t="s">
        <v>516</v>
      </c>
      <c r="E22" s="383"/>
      <c r="F22" s="149" t="s">
        <v>309</v>
      </c>
      <c r="G22" s="38"/>
      <c r="H22" s="298"/>
      <c r="I22" s="299"/>
      <c r="J22" s="150"/>
      <c r="K22" s="150"/>
      <c r="L22" s="150"/>
      <c r="M22" s="150"/>
      <c r="N22" s="90"/>
      <c r="O22" s="69"/>
      <c r="P22" s="244"/>
      <c r="Q22" s="245"/>
      <c r="R22" s="245"/>
      <c r="S22" s="245"/>
      <c r="T22" s="245"/>
      <c r="U22" s="245"/>
      <c r="V22" s="245"/>
      <c r="W22" s="172"/>
      <c r="X22" s="91"/>
      <c r="Y22" s="92" t="str">
        <f t="shared" si="0"/>
        <v/>
      </c>
      <c r="Z22" s="93" t="str">
        <f t="shared" si="0"/>
        <v/>
      </c>
      <c r="AA22" s="245"/>
      <c r="AB22" s="245"/>
      <c r="AC22" s="245"/>
      <c r="AD22" s="245"/>
      <c r="AE22" s="245"/>
      <c r="AF22" s="245"/>
      <c r="AG22" s="152"/>
      <c r="AH22" s="188"/>
      <c r="AI22" s="94"/>
      <c r="AJ22" s="244"/>
      <c r="AK22" s="191"/>
      <c r="AL22" s="154"/>
      <c r="AM22" s="245"/>
      <c r="AN22" s="246"/>
      <c r="AO22" s="247"/>
      <c r="AP22" s="192"/>
      <c r="AR22" s="395"/>
      <c r="AS22" s="396"/>
      <c r="AT22" s="396"/>
      <c r="AU22" s="397"/>
    </row>
    <row r="23" spans="2:47" ht="26.25" customHeight="1">
      <c r="B23" s="408"/>
      <c r="C23" s="89" t="s">
        <v>109</v>
      </c>
      <c r="D23" s="383" t="s">
        <v>45</v>
      </c>
      <c r="E23" s="383"/>
      <c r="F23" s="149" t="s">
        <v>309</v>
      </c>
      <c r="G23" s="38"/>
      <c r="H23" s="298"/>
      <c r="I23" s="299"/>
      <c r="J23" s="150"/>
      <c r="K23" s="150"/>
      <c r="L23" s="150"/>
      <c r="M23" s="150"/>
      <c r="N23" s="90"/>
      <c r="O23" s="69"/>
      <c r="P23" s="244"/>
      <c r="Q23" s="245"/>
      <c r="R23" s="245"/>
      <c r="S23" s="245"/>
      <c r="T23" s="245"/>
      <c r="U23" s="245"/>
      <c r="V23" s="245"/>
      <c r="W23" s="172"/>
      <c r="X23" s="91"/>
      <c r="Y23" s="92" t="str">
        <f t="shared" si="0"/>
        <v/>
      </c>
      <c r="Z23" s="93" t="str">
        <f t="shared" si="0"/>
        <v/>
      </c>
      <c r="AA23" s="245"/>
      <c r="AB23" s="245"/>
      <c r="AC23" s="245"/>
      <c r="AD23" s="245"/>
      <c r="AE23" s="245"/>
      <c r="AF23" s="245"/>
      <c r="AG23" s="152"/>
      <c r="AH23" s="188"/>
      <c r="AI23" s="94"/>
      <c r="AJ23" s="244"/>
      <c r="AK23" s="191"/>
      <c r="AL23" s="154"/>
      <c r="AM23" s="245"/>
      <c r="AN23" s="246"/>
      <c r="AO23" s="247"/>
      <c r="AP23" s="192"/>
      <c r="AR23" s="395"/>
      <c r="AS23" s="396"/>
      <c r="AT23" s="396"/>
      <c r="AU23" s="397"/>
    </row>
    <row r="24" spans="2:47" ht="26.25" customHeight="1">
      <c r="B24" s="409"/>
      <c r="C24" s="89" t="s">
        <v>311</v>
      </c>
      <c r="D24" s="282" t="s">
        <v>493</v>
      </c>
      <c r="E24" s="368"/>
      <c r="F24" s="369"/>
      <c r="G24" s="96"/>
      <c r="H24" s="299"/>
      <c r="I24" s="299"/>
      <c r="J24" s="151"/>
      <c r="K24" s="151"/>
      <c r="L24" s="151"/>
      <c r="M24" s="151"/>
      <c r="N24" s="97"/>
      <c r="O24" s="69"/>
      <c r="P24" s="153"/>
      <c r="Q24" s="154"/>
      <c r="R24" s="154"/>
      <c r="S24" s="154"/>
      <c r="T24" s="154"/>
      <c r="U24" s="154"/>
      <c r="V24" s="155"/>
      <c r="W24" s="174"/>
      <c r="X24" s="98"/>
      <c r="Y24" s="92" t="str">
        <f t="shared" si="0"/>
        <v/>
      </c>
      <c r="Z24" s="93" t="str">
        <f t="shared" si="0"/>
        <v/>
      </c>
      <c r="AA24" s="154"/>
      <c r="AB24" s="154"/>
      <c r="AC24" s="154"/>
      <c r="AD24" s="154"/>
      <c r="AE24" s="154"/>
      <c r="AF24" s="154"/>
      <c r="AG24" s="155"/>
      <c r="AH24" s="189"/>
      <c r="AI24" s="69"/>
      <c r="AJ24" s="154"/>
      <c r="AK24" s="163"/>
      <c r="AL24" s="154"/>
      <c r="AM24" s="154"/>
      <c r="AN24" s="193"/>
      <c r="AO24" s="194"/>
      <c r="AP24" s="194"/>
      <c r="AR24" s="395"/>
      <c r="AS24" s="396"/>
      <c r="AT24" s="396"/>
      <c r="AU24" s="397"/>
    </row>
    <row r="25" spans="2:47" ht="26.25" customHeight="1">
      <c r="B25" s="409"/>
      <c r="C25" s="89" t="s">
        <v>312</v>
      </c>
      <c r="D25" s="95" t="s">
        <v>493</v>
      </c>
      <c r="E25" s="368"/>
      <c r="F25" s="369"/>
      <c r="G25" s="96"/>
      <c r="H25" s="299"/>
      <c r="I25" s="299"/>
      <c r="J25" s="151"/>
      <c r="K25" s="151"/>
      <c r="L25" s="151"/>
      <c r="M25" s="151"/>
      <c r="N25" s="97"/>
      <c r="O25" s="69"/>
      <c r="P25" s="153"/>
      <c r="Q25" s="154"/>
      <c r="R25" s="154"/>
      <c r="S25" s="154"/>
      <c r="T25" s="154"/>
      <c r="U25" s="154"/>
      <c r="V25" s="155"/>
      <c r="W25" s="174"/>
      <c r="X25" s="98"/>
      <c r="Y25" s="92" t="str">
        <f t="shared" si="0"/>
        <v/>
      </c>
      <c r="Z25" s="93" t="str">
        <f t="shared" si="0"/>
        <v/>
      </c>
      <c r="AA25" s="154"/>
      <c r="AB25" s="154"/>
      <c r="AC25" s="154"/>
      <c r="AD25" s="154"/>
      <c r="AE25" s="154"/>
      <c r="AF25" s="154"/>
      <c r="AG25" s="155"/>
      <c r="AH25" s="189"/>
      <c r="AI25" s="69"/>
      <c r="AJ25" s="154"/>
      <c r="AK25" s="163"/>
      <c r="AL25" s="154"/>
      <c r="AM25" s="154"/>
      <c r="AN25" s="193"/>
      <c r="AO25" s="194"/>
      <c r="AP25" s="194"/>
      <c r="AR25" s="395"/>
      <c r="AS25" s="396"/>
      <c r="AT25" s="396"/>
      <c r="AU25" s="397"/>
    </row>
    <row r="26" spans="2:47" ht="26.25" customHeight="1" thickBot="1">
      <c r="B26" s="410"/>
      <c r="C26" s="99" t="s">
        <v>313</v>
      </c>
      <c r="D26" s="100" t="s">
        <v>493</v>
      </c>
      <c r="E26" s="377"/>
      <c r="F26" s="378"/>
      <c r="G26" s="96"/>
      <c r="H26" s="299"/>
      <c r="I26" s="299"/>
      <c r="J26" s="151"/>
      <c r="K26" s="151"/>
      <c r="L26" s="151"/>
      <c r="M26" s="151"/>
      <c r="N26" s="101"/>
      <c r="O26" s="69"/>
      <c r="P26" s="153"/>
      <c r="Q26" s="154"/>
      <c r="R26" s="154"/>
      <c r="S26" s="154"/>
      <c r="T26" s="154"/>
      <c r="U26" s="154"/>
      <c r="V26" s="155"/>
      <c r="W26" s="175"/>
      <c r="X26" s="98"/>
      <c r="Y26" s="92" t="str">
        <f t="shared" si="0"/>
        <v/>
      </c>
      <c r="Z26" s="102" t="str">
        <f t="shared" si="0"/>
        <v/>
      </c>
      <c r="AA26" s="154"/>
      <c r="AB26" s="154"/>
      <c r="AC26" s="154"/>
      <c r="AD26" s="154"/>
      <c r="AE26" s="154"/>
      <c r="AF26" s="154"/>
      <c r="AG26" s="155"/>
      <c r="AH26" s="190"/>
      <c r="AI26" s="69"/>
      <c r="AJ26" s="154"/>
      <c r="AK26" s="195"/>
      <c r="AL26" s="166"/>
      <c r="AM26" s="154"/>
      <c r="AN26" s="196"/>
      <c r="AO26" s="197"/>
      <c r="AP26" s="197"/>
      <c r="AR26" s="398"/>
      <c r="AS26" s="399"/>
      <c r="AT26" s="399"/>
      <c r="AU26" s="400"/>
    </row>
    <row r="27" spans="2:47" ht="12" customHeight="1">
      <c r="B27" s="407" t="s">
        <v>2</v>
      </c>
      <c r="C27" s="103"/>
      <c r="D27" s="103"/>
      <c r="E27" s="103"/>
      <c r="F27" s="104" t="s">
        <v>163</v>
      </c>
      <c r="G27" s="105"/>
      <c r="H27" s="106" t="s">
        <v>126</v>
      </c>
      <c r="I27" s="107" t="s">
        <v>127</v>
      </c>
      <c r="J27" s="107" t="s">
        <v>128</v>
      </c>
      <c r="K27" s="107" t="s">
        <v>129</v>
      </c>
      <c r="L27" s="107" t="s">
        <v>130</v>
      </c>
      <c r="M27" s="107" t="s">
        <v>131</v>
      </c>
      <c r="N27" s="108" t="s">
        <v>132</v>
      </c>
      <c r="O27" s="69"/>
      <c r="P27" s="109" t="s">
        <v>172</v>
      </c>
      <c r="Q27" s="110" t="s">
        <v>339</v>
      </c>
      <c r="R27" s="110" t="s">
        <v>173</v>
      </c>
      <c r="S27" s="110" t="s">
        <v>340</v>
      </c>
      <c r="T27" s="110" t="s">
        <v>174</v>
      </c>
      <c r="U27" s="110" t="s">
        <v>341</v>
      </c>
      <c r="V27" s="111" t="s">
        <v>175</v>
      </c>
      <c r="W27" s="173" t="s">
        <v>342</v>
      </c>
      <c r="X27" s="36"/>
      <c r="Y27" s="113" t="s">
        <v>177</v>
      </c>
      <c r="Z27" s="114" t="s">
        <v>380</v>
      </c>
      <c r="AA27" s="114" t="s">
        <v>178</v>
      </c>
      <c r="AB27" s="112" t="s">
        <v>376</v>
      </c>
      <c r="AC27" s="115" t="s">
        <v>179</v>
      </c>
      <c r="AD27" s="115" t="s">
        <v>372</v>
      </c>
      <c r="AE27" s="115" t="s">
        <v>180</v>
      </c>
      <c r="AF27" s="115" t="s">
        <v>371</v>
      </c>
      <c r="AG27" s="111" t="s">
        <v>181</v>
      </c>
      <c r="AH27" s="187" t="s">
        <v>367</v>
      </c>
      <c r="AI27" s="69"/>
      <c r="AJ27" s="116" t="s">
        <v>187</v>
      </c>
      <c r="AK27" s="117" t="s">
        <v>527</v>
      </c>
      <c r="AL27" s="117" t="s">
        <v>188</v>
      </c>
      <c r="AM27" s="117" t="s">
        <v>189</v>
      </c>
      <c r="AN27" s="118" t="s">
        <v>528</v>
      </c>
      <c r="AO27" s="119" t="s">
        <v>190</v>
      </c>
      <c r="AP27" s="119" t="s">
        <v>522</v>
      </c>
      <c r="AR27" s="386" t="s">
        <v>99</v>
      </c>
      <c r="AS27" s="387"/>
      <c r="AT27" s="387"/>
      <c r="AU27" s="388"/>
    </row>
    <row r="28" spans="2:47" ht="38.25" customHeight="1">
      <c r="B28" s="408"/>
      <c r="C28" s="62"/>
      <c r="D28" s="62"/>
      <c r="E28" s="62"/>
      <c r="F28" s="63"/>
      <c r="G28" s="64"/>
      <c r="H28" s="65" t="s">
        <v>39</v>
      </c>
      <c r="I28" s="248" t="s">
        <v>774</v>
      </c>
      <c r="J28" s="67" t="s">
        <v>76</v>
      </c>
      <c r="K28" s="66" t="s">
        <v>75</v>
      </c>
      <c r="L28" s="67" t="s">
        <v>80</v>
      </c>
      <c r="M28" s="67" t="s">
        <v>71</v>
      </c>
      <c r="N28" s="120" t="s">
        <v>74</v>
      </c>
      <c r="O28" s="69"/>
      <c r="P28" s="70" t="s">
        <v>196</v>
      </c>
      <c r="Q28" s="71" t="s">
        <v>327</v>
      </c>
      <c r="R28" s="72" t="s">
        <v>203</v>
      </c>
      <c r="S28" s="72" t="s">
        <v>328</v>
      </c>
      <c r="T28" s="72" t="s">
        <v>176</v>
      </c>
      <c r="U28" s="73" t="s">
        <v>329</v>
      </c>
      <c r="V28" s="74" t="s">
        <v>39</v>
      </c>
      <c r="W28" s="171" t="s">
        <v>330</v>
      </c>
      <c r="X28" s="85"/>
      <c r="Y28" s="70" t="s">
        <v>39</v>
      </c>
      <c r="Z28" s="72" t="s">
        <v>360</v>
      </c>
      <c r="AA28" s="72" t="s">
        <v>63</v>
      </c>
      <c r="AB28" s="71" t="s">
        <v>334</v>
      </c>
      <c r="AC28" s="72" t="s">
        <v>159</v>
      </c>
      <c r="AD28" s="72" t="s">
        <v>361</v>
      </c>
      <c r="AE28" s="72" t="s">
        <v>57</v>
      </c>
      <c r="AF28" s="73" t="s">
        <v>362</v>
      </c>
      <c r="AG28" s="74" t="s">
        <v>67</v>
      </c>
      <c r="AH28" s="171" t="s">
        <v>363</v>
      </c>
      <c r="AI28" s="94"/>
      <c r="AJ28" s="76"/>
      <c r="AK28" s="77"/>
      <c r="AL28" s="78"/>
      <c r="AM28" s="77"/>
      <c r="AN28" s="77"/>
      <c r="AO28" s="79"/>
      <c r="AP28" s="79"/>
      <c r="AR28" s="389"/>
      <c r="AS28" s="390"/>
      <c r="AT28" s="390"/>
      <c r="AU28" s="391"/>
    </row>
    <row r="29" spans="2:47" ht="59.1" customHeight="1">
      <c r="B29" s="408"/>
      <c r="C29" s="80" t="s">
        <v>163</v>
      </c>
      <c r="D29" s="62"/>
      <c r="E29" s="62"/>
      <c r="F29" s="81" t="s">
        <v>18</v>
      </c>
      <c r="G29" s="64"/>
      <c r="H29" s="82" t="s">
        <v>201</v>
      </c>
      <c r="I29" s="66" t="s">
        <v>776</v>
      </c>
      <c r="J29" s="66" t="s">
        <v>867</v>
      </c>
      <c r="K29" s="66" t="s">
        <v>867</v>
      </c>
      <c r="L29" s="66" t="s">
        <v>863</v>
      </c>
      <c r="M29" s="66" t="s">
        <v>869</v>
      </c>
      <c r="N29" s="121" t="s">
        <v>867</v>
      </c>
      <c r="O29" s="84"/>
      <c r="P29" s="53" t="s">
        <v>244</v>
      </c>
      <c r="Q29" s="54"/>
      <c r="R29" s="55" t="s">
        <v>245</v>
      </c>
      <c r="S29" s="55"/>
      <c r="T29" s="55" t="s">
        <v>789</v>
      </c>
      <c r="U29" s="56"/>
      <c r="V29" s="52" t="s">
        <v>303</v>
      </c>
      <c r="W29" s="170"/>
      <c r="X29" s="122"/>
      <c r="Y29" s="53" t="s">
        <v>333</v>
      </c>
      <c r="Z29" s="54" t="s">
        <v>387</v>
      </c>
      <c r="AA29" s="55" t="s">
        <v>64</v>
      </c>
      <c r="AB29" s="55"/>
      <c r="AC29" s="55" t="s">
        <v>538</v>
      </c>
      <c r="AD29" s="55"/>
      <c r="AE29" s="55" t="s">
        <v>65</v>
      </c>
      <c r="AF29" s="56"/>
      <c r="AG29" s="52" t="s">
        <v>491</v>
      </c>
      <c r="AH29" s="170"/>
      <c r="AI29" s="94"/>
      <c r="AJ29" s="86" t="s">
        <v>94</v>
      </c>
      <c r="AK29" s="87" t="s">
        <v>519</v>
      </c>
      <c r="AL29" s="249" t="s">
        <v>774</v>
      </c>
      <c r="AM29" s="87" t="s">
        <v>876</v>
      </c>
      <c r="AN29" s="87" t="s">
        <v>535</v>
      </c>
      <c r="AO29" s="88" t="s">
        <v>93</v>
      </c>
      <c r="AP29" s="88" t="s">
        <v>536</v>
      </c>
      <c r="AR29" s="392"/>
      <c r="AS29" s="393"/>
      <c r="AT29" s="393"/>
      <c r="AU29" s="394"/>
    </row>
    <row r="30" spans="2:47" ht="26.25" customHeight="1">
      <c r="B30" s="408"/>
      <c r="C30" s="89" t="s">
        <v>110</v>
      </c>
      <c r="D30" s="383" t="s">
        <v>46</v>
      </c>
      <c r="E30" s="383"/>
      <c r="F30" s="149" t="s">
        <v>309</v>
      </c>
      <c r="G30" s="38"/>
      <c r="H30" s="298"/>
      <c r="I30" s="299"/>
      <c r="J30" s="150"/>
      <c r="K30" s="150"/>
      <c r="L30" s="150"/>
      <c r="M30" s="150"/>
      <c r="N30" s="150"/>
      <c r="O30" s="69"/>
      <c r="P30" s="244"/>
      <c r="Q30" s="245"/>
      <c r="R30" s="286"/>
      <c r="S30" s="245"/>
      <c r="T30" s="245"/>
      <c r="U30" s="245"/>
      <c r="V30" s="245"/>
      <c r="W30" s="172"/>
      <c r="X30" s="91"/>
      <c r="Y30" s="92" t="str">
        <f t="shared" ref="Y30:Y37" si="1">IF(V30="","",V30)</f>
        <v/>
      </c>
      <c r="Z30" s="93" t="str">
        <f>IF(W30="","",W30)</f>
        <v/>
      </c>
      <c r="AA30" s="245"/>
      <c r="AB30" s="245"/>
      <c r="AC30" s="245"/>
      <c r="AD30" s="245"/>
      <c r="AE30" s="245"/>
      <c r="AF30" s="245"/>
      <c r="AG30" s="152"/>
      <c r="AH30" s="172"/>
      <c r="AI30" s="94"/>
      <c r="AJ30" s="244"/>
      <c r="AK30" s="191"/>
      <c r="AL30" s="154"/>
      <c r="AM30" s="245"/>
      <c r="AN30" s="246"/>
      <c r="AO30" s="247"/>
      <c r="AP30" s="192"/>
      <c r="AR30" s="395"/>
      <c r="AS30" s="396"/>
      <c r="AT30" s="396"/>
      <c r="AU30" s="397"/>
    </row>
    <row r="31" spans="2:47" ht="26.25" customHeight="1">
      <c r="B31" s="408"/>
      <c r="C31" s="89" t="s">
        <v>111</v>
      </c>
      <c r="D31" s="383" t="s">
        <v>47</v>
      </c>
      <c r="E31" s="383"/>
      <c r="F31" s="149" t="s">
        <v>309</v>
      </c>
      <c r="G31" s="38"/>
      <c r="H31" s="298"/>
      <c r="I31" s="299"/>
      <c r="J31" s="150"/>
      <c r="K31" s="150"/>
      <c r="L31" s="150"/>
      <c r="M31" s="150"/>
      <c r="N31" s="150"/>
      <c r="O31" s="69"/>
      <c r="P31" s="244"/>
      <c r="Q31" s="245"/>
      <c r="R31" s="286"/>
      <c r="S31" s="245"/>
      <c r="T31" s="245"/>
      <c r="U31" s="245"/>
      <c r="V31" s="245"/>
      <c r="W31" s="172"/>
      <c r="X31" s="91"/>
      <c r="Y31" s="92" t="str">
        <f t="shared" si="1"/>
        <v/>
      </c>
      <c r="Z31" s="93" t="str">
        <f>IF(W31="","",W31)</f>
        <v/>
      </c>
      <c r="AA31" s="245"/>
      <c r="AB31" s="245"/>
      <c r="AC31" s="245"/>
      <c r="AD31" s="245"/>
      <c r="AE31" s="245"/>
      <c r="AF31" s="245"/>
      <c r="AG31" s="152"/>
      <c r="AH31" s="172"/>
      <c r="AI31" s="94"/>
      <c r="AJ31" s="244"/>
      <c r="AK31" s="191"/>
      <c r="AL31" s="154"/>
      <c r="AM31" s="245"/>
      <c r="AN31" s="246"/>
      <c r="AO31" s="247"/>
      <c r="AP31" s="192"/>
      <c r="AR31" s="395"/>
      <c r="AS31" s="396"/>
      <c r="AT31" s="396"/>
      <c r="AU31" s="397"/>
    </row>
    <row r="32" spans="2:47" ht="26.25" customHeight="1">
      <c r="B32" s="408"/>
      <c r="C32" s="89" t="s">
        <v>112</v>
      </c>
      <c r="D32" s="383" t="s">
        <v>43</v>
      </c>
      <c r="E32" s="383"/>
      <c r="F32" s="149" t="s">
        <v>309</v>
      </c>
      <c r="G32" s="38"/>
      <c r="H32" s="298"/>
      <c r="I32" s="299"/>
      <c r="J32" s="150"/>
      <c r="K32" s="150"/>
      <c r="L32" s="150"/>
      <c r="M32" s="150"/>
      <c r="N32" s="150"/>
      <c r="O32" s="69"/>
      <c r="P32" s="244"/>
      <c r="Q32" s="245"/>
      <c r="R32" s="286"/>
      <c r="S32" s="245"/>
      <c r="T32" s="245"/>
      <c r="U32" s="245"/>
      <c r="V32" s="245"/>
      <c r="W32" s="172"/>
      <c r="X32" s="91"/>
      <c r="Y32" s="92" t="str">
        <f t="shared" si="1"/>
        <v/>
      </c>
      <c r="Z32" s="93" t="str">
        <f>IF(W32="","",W32)</f>
        <v/>
      </c>
      <c r="AA32" s="245"/>
      <c r="AB32" s="245"/>
      <c r="AC32" s="245"/>
      <c r="AD32" s="245"/>
      <c r="AE32" s="245"/>
      <c r="AF32" s="245"/>
      <c r="AG32" s="152"/>
      <c r="AH32" s="172"/>
      <c r="AI32" s="94"/>
      <c r="AJ32" s="244"/>
      <c r="AK32" s="191"/>
      <c r="AL32" s="154"/>
      <c r="AM32" s="245"/>
      <c r="AN32" s="246"/>
      <c r="AO32" s="247"/>
      <c r="AP32" s="192"/>
      <c r="AR32" s="395"/>
      <c r="AS32" s="396"/>
      <c r="AT32" s="396"/>
      <c r="AU32" s="397"/>
    </row>
    <row r="33" spans="2:47" ht="26.25" customHeight="1">
      <c r="B33" s="408"/>
      <c r="C33" s="89" t="s">
        <v>113</v>
      </c>
      <c r="D33" s="383" t="s">
        <v>516</v>
      </c>
      <c r="E33" s="383"/>
      <c r="F33" s="149" t="s">
        <v>309</v>
      </c>
      <c r="G33" s="38"/>
      <c r="H33" s="298"/>
      <c r="I33" s="300"/>
      <c r="J33" s="150"/>
      <c r="K33" s="150"/>
      <c r="L33" s="150"/>
      <c r="M33" s="150"/>
      <c r="N33" s="150"/>
      <c r="O33" s="69"/>
      <c r="P33" s="244"/>
      <c r="Q33" s="245"/>
      <c r="R33" s="286"/>
      <c r="S33" s="245"/>
      <c r="T33" s="245"/>
      <c r="U33" s="245"/>
      <c r="V33" s="245"/>
      <c r="W33" s="172"/>
      <c r="X33" s="91"/>
      <c r="Y33" s="92" t="str">
        <f t="shared" si="1"/>
        <v/>
      </c>
      <c r="Z33" s="93" t="str">
        <f>IF(W33="","",W33)</f>
        <v/>
      </c>
      <c r="AA33" s="245"/>
      <c r="AB33" s="245"/>
      <c r="AC33" s="245"/>
      <c r="AD33" s="245"/>
      <c r="AE33" s="245"/>
      <c r="AF33" s="245"/>
      <c r="AG33" s="152"/>
      <c r="AH33" s="172"/>
      <c r="AI33" s="94"/>
      <c r="AJ33" s="244"/>
      <c r="AK33" s="191"/>
      <c r="AL33" s="154"/>
      <c r="AM33" s="245"/>
      <c r="AN33" s="246"/>
      <c r="AO33" s="247"/>
      <c r="AP33" s="192"/>
      <c r="AR33" s="395"/>
      <c r="AS33" s="396"/>
      <c r="AT33" s="396"/>
      <c r="AU33" s="397"/>
    </row>
    <row r="34" spans="2:47" ht="26.25" customHeight="1">
      <c r="B34" s="408"/>
      <c r="C34" s="89" t="s">
        <v>114</v>
      </c>
      <c r="D34" s="383" t="s">
        <v>45</v>
      </c>
      <c r="E34" s="383"/>
      <c r="F34" s="149" t="s">
        <v>309</v>
      </c>
      <c r="G34" s="38"/>
      <c r="H34" s="298"/>
      <c r="I34" s="300"/>
      <c r="J34" s="150"/>
      <c r="K34" s="150"/>
      <c r="L34" s="150"/>
      <c r="M34" s="150"/>
      <c r="N34" s="150"/>
      <c r="O34" s="69"/>
      <c r="P34" s="244"/>
      <c r="Q34" s="245"/>
      <c r="R34" s="286"/>
      <c r="S34" s="245"/>
      <c r="T34" s="245"/>
      <c r="U34" s="245"/>
      <c r="V34" s="245"/>
      <c r="W34" s="172"/>
      <c r="X34" s="91"/>
      <c r="Y34" s="92" t="str">
        <f t="shared" si="1"/>
        <v/>
      </c>
      <c r="Z34" s="93" t="str">
        <f>IF(W34="","",W34)</f>
        <v/>
      </c>
      <c r="AA34" s="245"/>
      <c r="AB34" s="245"/>
      <c r="AC34" s="245"/>
      <c r="AD34" s="245"/>
      <c r="AE34" s="245"/>
      <c r="AF34" s="245"/>
      <c r="AG34" s="152"/>
      <c r="AH34" s="172"/>
      <c r="AI34" s="94"/>
      <c r="AJ34" s="244"/>
      <c r="AK34" s="191"/>
      <c r="AL34" s="154"/>
      <c r="AM34" s="245"/>
      <c r="AN34" s="246"/>
      <c r="AO34" s="247"/>
      <c r="AP34" s="192"/>
      <c r="AR34" s="395"/>
      <c r="AS34" s="396"/>
      <c r="AT34" s="396"/>
      <c r="AU34" s="397"/>
    </row>
    <row r="35" spans="2:47" ht="26.25" customHeight="1">
      <c r="B35" s="409"/>
      <c r="C35" s="89" t="s">
        <v>455</v>
      </c>
      <c r="D35" s="160" t="s">
        <v>489</v>
      </c>
      <c r="E35" s="368"/>
      <c r="F35" s="369"/>
      <c r="G35" s="38"/>
      <c r="H35" s="299"/>
      <c r="I35" s="301"/>
      <c r="J35" s="151"/>
      <c r="K35" s="151"/>
      <c r="L35" s="151"/>
      <c r="M35" s="151"/>
      <c r="N35" s="151"/>
      <c r="O35" s="69"/>
      <c r="P35" s="153"/>
      <c r="Q35" s="154"/>
      <c r="R35" s="154"/>
      <c r="S35" s="154"/>
      <c r="T35" s="154"/>
      <c r="U35" s="154"/>
      <c r="V35" s="155"/>
      <c r="W35" s="176"/>
      <c r="X35" s="91"/>
      <c r="Y35" s="92" t="str">
        <f t="shared" si="1"/>
        <v/>
      </c>
      <c r="Z35" s="123"/>
      <c r="AA35" s="154"/>
      <c r="AB35" s="154"/>
      <c r="AC35" s="154"/>
      <c r="AD35" s="154"/>
      <c r="AE35" s="154"/>
      <c r="AF35" s="154"/>
      <c r="AG35" s="155"/>
      <c r="AH35" s="174"/>
      <c r="AI35" s="124"/>
      <c r="AJ35" s="154"/>
      <c r="AK35" s="163"/>
      <c r="AL35" s="154"/>
      <c r="AM35" s="154"/>
      <c r="AN35" s="193"/>
      <c r="AO35" s="194"/>
      <c r="AP35" s="194"/>
      <c r="AR35" s="395"/>
      <c r="AS35" s="396"/>
      <c r="AT35" s="396"/>
      <c r="AU35" s="397"/>
    </row>
    <row r="36" spans="2:47" ht="26.25" customHeight="1">
      <c r="B36" s="409"/>
      <c r="C36" s="89" t="s">
        <v>456</v>
      </c>
      <c r="D36" s="160" t="s">
        <v>489</v>
      </c>
      <c r="E36" s="368"/>
      <c r="F36" s="369"/>
      <c r="G36" s="38"/>
      <c r="H36" s="299"/>
      <c r="I36" s="301"/>
      <c r="J36" s="151"/>
      <c r="K36" s="151"/>
      <c r="L36" s="151"/>
      <c r="M36" s="151"/>
      <c r="N36" s="151"/>
      <c r="O36" s="69"/>
      <c r="P36" s="153"/>
      <c r="Q36" s="154"/>
      <c r="R36" s="154"/>
      <c r="S36" s="154"/>
      <c r="T36" s="154"/>
      <c r="U36" s="154"/>
      <c r="V36" s="155"/>
      <c r="W36" s="174"/>
      <c r="X36" s="91"/>
      <c r="Y36" s="92" t="str">
        <f t="shared" si="1"/>
        <v/>
      </c>
      <c r="Z36" s="125"/>
      <c r="AA36" s="154"/>
      <c r="AB36" s="154"/>
      <c r="AC36" s="154"/>
      <c r="AD36" s="154"/>
      <c r="AE36" s="154"/>
      <c r="AF36" s="154"/>
      <c r="AG36" s="155"/>
      <c r="AH36" s="174"/>
      <c r="AI36" s="124"/>
      <c r="AJ36" s="154"/>
      <c r="AK36" s="163"/>
      <c r="AL36" s="154"/>
      <c r="AM36" s="154"/>
      <c r="AN36" s="193"/>
      <c r="AO36" s="194"/>
      <c r="AP36" s="194"/>
      <c r="AR36" s="395"/>
      <c r="AS36" s="396"/>
      <c r="AT36" s="396"/>
      <c r="AU36" s="397"/>
    </row>
    <row r="37" spans="2:47" ht="26.25" customHeight="1" thickBot="1">
      <c r="B37" s="410"/>
      <c r="C37" s="126" t="s">
        <v>457</v>
      </c>
      <c r="D37" s="278" t="s">
        <v>454</v>
      </c>
      <c r="E37" s="377"/>
      <c r="F37" s="378"/>
      <c r="G37" s="127"/>
      <c r="H37" s="299"/>
      <c r="I37" s="301"/>
      <c r="J37" s="151"/>
      <c r="K37" s="151"/>
      <c r="L37" s="151"/>
      <c r="M37" s="151"/>
      <c r="N37" s="151"/>
      <c r="O37" s="69"/>
      <c r="P37" s="153"/>
      <c r="Q37" s="154"/>
      <c r="R37" s="154"/>
      <c r="S37" s="154"/>
      <c r="T37" s="154"/>
      <c r="U37" s="154"/>
      <c r="V37" s="155"/>
      <c r="W37" s="177"/>
      <c r="X37" s="91"/>
      <c r="Y37" s="147" t="str">
        <f t="shared" si="1"/>
        <v/>
      </c>
      <c r="Z37" s="133"/>
      <c r="AA37" s="166"/>
      <c r="AB37" s="166"/>
      <c r="AC37" s="166"/>
      <c r="AD37" s="166"/>
      <c r="AE37" s="166"/>
      <c r="AF37" s="166"/>
      <c r="AG37" s="167"/>
      <c r="AH37" s="175"/>
      <c r="AI37" s="124"/>
      <c r="AJ37" s="166"/>
      <c r="AK37" s="195"/>
      <c r="AL37" s="166"/>
      <c r="AM37" s="154"/>
      <c r="AN37" s="198"/>
      <c r="AO37" s="194"/>
      <c r="AP37" s="194"/>
      <c r="AR37" s="398"/>
      <c r="AS37" s="399"/>
      <c r="AT37" s="399"/>
      <c r="AU37" s="400"/>
    </row>
    <row r="38" spans="2:47" ht="12" customHeight="1">
      <c r="B38" s="407" t="s">
        <v>198</v>
      </c>
      <c r="C38" s="42"/>
      <c r="D38" s="42"/>
      <c r="E38" s="42"/>
      <c r="F38" s="43" t="s">
        <v>163</v>
      </c>
      <c r="G38" s="44"/>
      <c r="H38" s="106" t="s">
        <v>133</v>
      </c>
      <c r="I38" s="107" t="s">
        <v>134</v>
      </c>
      <c r="J38" s="107" t="s">
        <v>135</v>
      </c>
      <c r="K38" s="107" t="s">
        <v>136</v>
      </c>
      <c r="L38" s="107" t="s">
        <v>137</v>
      </c>
      <c r="M38" s="107" t="s">
        <v>138</v>
      </c>
      <c r="N38" s="108" t="s">
        <v>139</v>
      </c>
      <c r="O38" s="69"/>
      <c r="P38" s="109" t="s">
        <v>211</v>
      </c>
      <c r="Q38" s="128" t="s">
        <v>343</v>
      </c>
      <c r="R38" s="110" t="s">
        <v>212</v>
      </c>
      <c r="S38" s="110" t="s">
        <v>344</v>
      </c>
      <c r="T38" s="110" t="s">
        <v>213</v>
      </c>
      <c r="U38" s="129" t="s">
        <v>345</v>
      </c>
      <c r="V38" s="111" t="s">
        <v>222</v>
      </c>
      <c r="W38" s="173" t="s">
        <v>346</v>
      </c>
      <c r="X38" s="36"/>
      <c r="Y38" s="181" t="s">
        <v>182</v>
      </c>
      <c r="Z38" s="57" t="s">
        <v>381</v>
      </c>
      <c r="AA38" s="182" t="s">
        <v>183</v>
      </c>
      <c r="AB38" s="57" t="s">
        <v>379</v>
      </c>
      <c r="AC38" s="182" t="s">
        <v>184</v>
      </c>
      <c r="AD38" s="183" t="s">
        <v>375</v>
      </c>
      <c r="AE38" s="182" t="s">
        <v>185</v>
      </c>
      <c r="AF38" s="183" t="s">
        <v>370</v>
      </c>
      <c r="AG38" s="184" t="s">
        <v>186</v>
      </c>
      <c r="AH38" s="187" t="s">
        <v>366</v>
      </c>
      <c r="AI38" s="94"/>
      <c r="AJ38" s="116" t="s">
        <v>233</v>
      </c>
      <c r="AK38" s="117" t="s">
        <v>529</v>
      </c>
      <c r="AL38" s="117" t="s">
        <v>779</v>
      </c>
      <c r="AM38" s="117" t="s">
        <v>234</v>
      </c>
      <c r="AN38" s="117" t="s">
        <v>534</v>
      </c>
      <c r="AO38" s="119" t="s">
        <v>235</v>
      </c>
      <c r="AP38" s="119" t="s">
        <v>523</v>
      </c>
      <c r="AR38" s="386" t="s">
        <v>210</v>
      </c>
      <c r="AS38" s="387"/>
      <c r="AT38" s="387"/>
      <c r="AU38" s="388"/>
    </row>
    <row r="39" spans="2:47" ht="38.25" customHeight="1">
      <c r="B39" s="408"/>
      <c r="C39" s="80"/>
      <c r="D39" s="62"/>
      <c r="E39" s="62"/>
      <c r="F39" s="63"/>
      <c r="G39" s="64"/>
      <c r="H39" s="65" t="s">
        <v>39</v>
      </c>
      <c r="I39" s="67" t="s">
        <v>77</v>
      </c>
      <c r="J39" s="67" t="s">
        <v>78</v>
      </c>
      <c r="K39" s="67" t="s">
        <v>92</v>
      </c>
      <c r="L39" s="67" t="s">
        <v>71</v>
      </c>
      <c r="M39" s="67" t="s">
        <v>195</v>
      </c>
      <c r="N39" s="120" t="s">
        <v>102</v>
      </c>
      <c r="O39" s="38"/>
      <c r="P39" s="70" t="s">
        <v>196</v>
      </c>
      <c r="Q39" s="71" t="s">
        <v>327</v>
      </c>
      <c r="R39" s="72" t="s">
        <v>203</v>
      </c>
      <c r="S39" s="72" t="s">
        <v>328</v>
      </c>
      <c r="T39" s="72" t="s">
        <v>176</v>
      </c>
      <c r="U39" s="73" t="s">
        <v>329</v>
      </c>
      <c r="V39" s="74" t="s">
        <v>39</v>
      </c>
      <c r="W39" s="171" t="s">
        <v>330</v>
      </c>
      <c r="X39" s="85"/>
      <c r="Y39" s="70" t="s">
        <v>39</v>
      </c>
      <c r="Z39" s="71" t="s">
        <v>360</v>
      </c>
      <c r="AA39" s="72" t="s">
        <v>63</v>
      </c>
      <c r="AB39" s="72" t="s">
        <v>334</v>
      </c>
      <c r="AC39" s="72" t="s">
        <v>159</v>
      </c>
      <c r="AD39" s="72" t="s">
        <v>361</v>
      </c>
      <c r="AE39" s="72" t="s">
        <v>57</v>
      </c>
      <c r="AF39" s="73" t="s">
        <v>362</v>
      </c>
      <c r="AG39" s="74" t="s">
        <v>67</v>
      </c>
      <c r="AH39" s="171" t="s">
        <v>363</v>
      </c>
      <c r="AI39" s="69"/>
      <c r="AJ39" s="76"/>
      <c r="AK39" s="77"/>
      <c r="AL39" s="78"/>
      <c r="AM39" s="77"/>
      <c r="AN39" s="77"/>
      <c r="AO39" s="79"/>
      <c r="AP39" s="79"/>
      <c r="AR39" s="389"/>
      <c r="AS39" s="390"/>
      <c r="AT39" s="390"/>
      <c r="AU39" s="391"/>
    </row>
    <row r="40" spans="2:47" ht="54.9" customHeight="1">
      <c r="B40" s="408"/>
      <c r="C40" s="80" t="s">
        <v>163</v>
      </c>
      <c r="D40" s="62"/>
      <c r="E40" s="62"/>
      <c r="F40" s="81" t="s">
        <v>18</v>
      </c>
      <c r="G40" s="64"/>
      <c r="H40" s="82" t="s">
        <v>202</v>
      </c>
      <c r="I40" s="66" t="s">
        <v>867</v>
      </c>
      <c r="J40" s="66" t="s">
        <v>867</v>
      </c>
      <c r="K40" s="66" t="s">
        <v>867</v>
      </c>
      <c r="L40" s="66" t="s">
        <v>867</v>
      </c>
      <c r="M40" s="66" t="s">
        <v>863</v>
      </c>
      <c r="N40" s="121" t="s">
        <v>865</v>
      </c>
      <c r="O40" s="130"/>
      <c r="P40" s="53" t="s">
        <v>492</v>
      </c>
      <c r="Q40" s="54"/>
      <c r="R40" s="55" t="s">
        <v>326</v>
      </c>
      <c r="S40" s="55"/>
      <c r="T40" s="55" t="s">
        <v>789</v>
      </c>
      <c r="U40" s="56"/>
      <c r="V40" s="52" t="s">
        <v>304</v>
      </c>
      <c r="W40" s="170"/>
      <c r="X40" s="131"/>
      <c r="Y40" s="53" t="s">
        <v>539</v>
      </c>
      <c r="Z40" s="54" t="s">
        <v>386</v>
      </c>
      <c r="AA40" s="55" t="s">
        <v>64</v>
      </c>
      <c r="AB40" s="55"/>
      <c r="AC40" s="55" t="s">
        <v>538</v>
      </c>
      <c r="AD40" s="55"/>
      <c r="AE40" s="55" t="s">
        <v>192</v>
      </c>
      <c r="AF40" s="56"/>
      <c r="AG40" s="52" t="s">
        <v>491</v>
      </c>
      <c r="AH40" s="170"/>
      <c r="AI40" s="69"/>
      <c r="AJ40" s="86" t="s">
        <v>94</v>
      </c>
      <c r="AK40" s="87" t="s">
        <v>519</v>
      </c>
      <c r="AL40" s="249" t="s">
        <v>774</v>
      </c>
      <c r="AM40" s="87" t="s">
        <v>876</v>
      </c>
      <c r="AN40" s="87" t="s">
        <v>535</v>
      </c>
      <c r="AO40" s="88" t="s">
        <v>93</v>
      </c>
      <c r="AP40" s="88" t="s">
        <v>536</v>
      </c>
      <c r="AR40" s="392"/>
      <c r="AS40" s="393"/>
      <c r="AT40" s="393"/>
      <c r="AU40" s="394"/>
    </row>
    <row r="41" spans="2:47" ht="26.25" customHeight="1">
      <c r="B41" s="408"/>
      <c r="C41" s="89" t="s">
        <v>314</v>
      </c>
      <c r="D41" s="383" t="s">
        <v>48</v>
      </c>
      <c r="E41" s="383"/>
      <c r="F41" s="149" t="s">
        <v>309</v>
      </c>
      <c r="G41" s="38"/>
      <c r="H41" s="298"/>
      <c r="I41" s="156"/>
      <c r="J41" s="132"/>
      <c r="K41" s="132"/>
      <c r="L41" s="150"/>
      <c r="M41" s="150"/>
      <c r="N41" s="150"/>
      <c r="O41" s="69"/>
      <c r="P41" s="244"/>
      <c r="Q41" s="245"/>
      <c r="R41" s="286"/>
      <c r="S41" s="245"/>
      <c r="T41" s="245"/>
      <c r="U41" s="245"/>
      <c r="V41" s="245"/>
      <c r="W41" s="172"/>
      <c r="X41" s="91"/>
      <c r="Y41" s="92" t="str">
        <f t="shared" ref="Y41:Z49" si="2">IF(V41="","",V41)</f>
        <v/>
      </c>
      <c r="Z41" s="93" t="str">
        <f t="shared" si="2"/>
        <v/>
      </c>
      <c r="AA41" s="245"/>
      <c r="AB41" s="245"/>
      <c r="AC41" s="245"/>
      <c r="AD41" s="245"/>
      <c r="AE41" s="245"/>
      <c r="AF41" s="245"/>
      <c r="AG41" s="152"/>
      <c r="AH41" s="172"/>
      <c r="AI41" s="69"/>
      <c r="AJ41" s="244"/>
      <c r="AK41" s="191"/>
      <c r="AL41" s="154"/>
      <c r="AM41" s="245"/>
      <c r="AN41" s="246"/>
      <c r="AO41" s="247"/>
      <c r="AP41" s="192"/>
      <c r="AR41" s="395"/>
      <c r="AS41" s="396"/>
      <c r="AT41" s="396"/>
      <c r="AU41" s="397"/>
    </row>
    <row r="42" spans="2:47" ht="26.25" customHeight="1">
      <c r="B42" s="408"/>
      <c r="C42" s="89" t="s">
        <v>115</v>
      </c>
      <c r="D42" s="383" t="s">
        <v>49</v>
      </c>
      <c r="E42" s="383"/>
      <c r="F42" s="149" t="s">
        <v>309</v>
      </c>
      <c r="G42" s="38"/>
      <c r="H42" s="298"/>
      <c r="I42" s="156"/>
      <c r="J42" s="132"/>
      <c r="K42" s="132"/>
      <c r="L42" s="150"/>
      <c r="M42" s="150"/>
      <c r="N42" s="150"/>
      <c r="O42" s="69"/>
      <c r="P42" s="244"/>
      <c r="Q42" s="245"/>
      <c r="R42" s="286"/>
      <c r="S42" s="245"/>
      <c r="T42" s="245"/>
      <c r="U42" s="245"/>
      <c r="V42" s="245"/>
      <c r="W42" s="172"/>
      <c r="X42" s="91"/>
      <c r="Y42" s="92" t="str">
        <f t="shared" si="2"/>
        <v/>
      </c>
      <c r="Z42" s="93" t="str">
        <f t="shared" si="2"/>
        <v/>
      </c>
      <c r="AA42" s="245"/>
      <c r="AB42" s="245"/>
      <c r="AC42" s="245"/>
      <c r="AD42" s="245"/>
      <c r="AE42" s="245"/>
      <c r="AF42" s="245"/>
      <c r="AG42" s="152"/>
      <c r="AH42" s="172"/>
      <c r="AI42" s="69"/>
      <c r="AJ42" s="244"/>
      <c r="AK42" s="191"/>
      <c r="AL42" s="154"/>
      <c r="AM42" s="245"/>
      <c r="AN42" s="246"/>
      <c r="AO42" s="247"/>
      <c r="AP42" s="192"/>
      <c r="AR42" s="395"/>
      <c r="AS42" s="396"/>
      <c r="AT42" s="396"/>
      <c r="AU42" s="397"/>
    </row>
    <row r="43" spans="2:47" ht="26.25" customHeight="1">
      <c r="B43" s="408"/>
      <c r="C43" s="89" t="s">
        <v>116</v>
      </c>
      <c r="D43" s="383" t="s">
        <v>50</v>
      </c>
      <c r="E43" s="383"/>
      <c r="F43" s="149" t="s">
        <v>309</v>
      </c>
      <c r="G43" s="38"/>
      <c r="H43" s="298"/>
      <c r="I43" s="156"/>
      <c r="J43" s="132"/>
      <c r="K43" s="132"/>
      <c r="L43" s="150"/>
      <c r="M43" s="150"/>
      <c r="N43" s="150"/>
      <c r="O43" s="69"/>
      <c r="P43" s="244"/>
      <c r="Q43" s="245"/>
      <c r="R43" s="286"/>
      <c r="S43" s="245"/>
      <c r="T43" s="245"/>
      <c r="U43" s="245"/>
      <c r="V43" s="245"/>
      <c r="W43" s="172"/>
      <c r="X43" s="91"/>
      <c r="Y43" s="92" t="str">
        <f t="shared" si="2"/>
        <v/>
      </c>
      <c r="Z43" s="93" t="str">
        <f t="shared" si="2"/>
        <v/>
      </c>
      <c r="AA43" s="245"/>
      <c r="AB43" s="245"/>
      <c r="AC43" s="245"/>
      <c r="AD43" s="245"/>
      <c r="AE43" s="245"/>
      <c r="AF43" s="245"/>
      <c r="AG43" s="152"/>
      <c r="AH43" s="172"/>
      <c r="AI43" s="69"/>
      <c r="AJ43" s="244"/>
      <c r="AK43" s="191"/>
      <c r="AL43" s="154"/>
      <c r="AM43" s="245"/>
      <c r="AN43" s="246"/>
      <c r="AO43" s="247"/>
      <c r="AP43" s="192"/>
      <c r="AR43" s="395"/>
      <c r="AS43" s="396"/>
      <c r="AT43" s="396"/>
      <c r="AU43" s="397"/>
    </row>
    <row r="44" spans="2:47" ht="26.25" customHeight="1">
      <c r="B44" s="408"/>
      <c r="C44" s="89" t="s">
        <v>117</v>
      </c>
      <c r="D44" s="383" t="s">
        <v>58</v>
      </c>
      <c r="E44" s="383"/>
      <c r="F44" s="149" t="s">
        <v>309</v>
      </c>
      <c r="G44" s="38"/>
      <c r="H44" s="298"/>
      <c r="I44" s="156"/>
      <c r="J44" s="132"/>
      <c r="K44" s="132"/>
      <c r="L44" s="150"/>
      <c r="M44" s="150"/>
      <c r="N44" s="150"/>
      <c r="O44" s="69"/>
      <c r="P44" s="244"/>
      <c r="Q44" s="245"/>
      <c r="R44" s="286"/>
      <c r="S44" s="245"/>
      <c r="T44" s="245"/>
      <c r="U44" s="245"/>
      <c r="V44" s="245"/>
      <c r="W44" s="172"/>
      <c r="X44" s="91"/>
      <c r="Y44" s="92" t="str">
        <f t="shared" si="2"/>
        <v/>
      </c>
      <c r="Z44" s="93" t="str">
        <f t="shared" si="2"/>
        <v/>
      </c>
      <c r="AA44" s="245"/>
      <c r="AB44" s="245"/>
      <c r="AC44" s="245"/>
      <c r="AD44" s="245"/>
      <c r="AE44" s="245"/>
      <c r="AF44" s="245"/>
      <c r="AG44" s="152"/>
      <c r="AH44" s="172"/>
      <c r="AI44" s="69"/>
      <c r="AJ44" s="244"/>
      <c r="AK44" s="191"/>
      <c r="AL44" s="154"/>
      <c r="AM44" s="245"/>
      <c r="AN44" s="246"/>
      <c r="AO44" s="247"/>
      <c r="AP44" s="192"/>
      <c r="AR44" s="395"/>
      <c r="AS44" s="396"/>
      <c r="AT44" s="396"/>
      <c r="AU44" s="397"/>
    </row>
    <row r="45" spans="2:47" ht="26.25" customHeight="1">
      <c r="B45" s="408"/>
      <c r="C45" s="89" t="s">
        <v>118</v>
      </c>
      <c r="D45" s="418" t="s">
        <v>51</v>
      </c>
      <c r="E45" s="418"/>
      <c r="F45" s="149" t="s">
        <v>309</v>
      </c>
      <c r="G45" s="38"/>
      <c r="H45" s="298"/>
      <c r="I45" s="132"/>
      <c r="J45" s="150"/>
      <c r="K45" s="132"/>
      <c r="L45" s="150"/>
      <c r="M45" s="150"/>
      <c r="N45" s="150"/>
      <c r="O45" s="69"/>
      <c r="P45" s="244"/>
      <c r="Q45" s="245"/>
      <c r="R45" s="286"/>
      <c r="S45" s="245"/>
      <c r="T45" s="245"/>
      <c r="U45" s="245"/>
      <c r="V45" s="245"/>
      <c r="W45" s="172"/>
      <c r="X45" s="91"/>
      <c r="Y45" s="92" t="str">
        <f t="shared" si="2"/>
        <v/>
      </c>
      <c r="Z45" s="93" t="str">
        <f t="shared" si="2"/>
        <v/>
      </c>
      <c r="AA45" s="245"/>
      <c r="AB45" s="245"/>
      <c r="AC45" s="245"/>
      <c r="AD45" s="245"/>
      <c r="AE45" s="245"/>
      <c r="AF45" s="245"/>
      <c r="AG45" s="152"/>
      <c r="AH45" s="172"/>
      <c r="AI45" s="69"/>
      <c r="AJ45" s="244"/>
      <c r="AK45" s="191"/>
      <c r="AL45" s="154"/>
      <c r="AM45" s="245"/>
      <c r="AN45" s="246"/>
      <c r="AO45" s="247"/>
      <c r="AP45" s="192"/>
      <c r="AR45" s="395"/>
      <c r="AS45" s="396"/>
      <c r="AT45" s="396"/>
      <c r="AU45" s="397"/>
    </row>
    <row r="46" spans="2:47" ht="26.25" customHeight="1">
      <c r="B46" s="408"/>
      <c r="C46" s="89" t="s">
        <v>119</v>
      </c>
      <c r="D46" s="383" t="s">
        <v>52</v>
      </c>
      <c r="E46" s="383"/>
      <c r="F46" s="149" t="s">
        <v>309</v>
      </c>
      <c r="G46" s="38"/>
      <c r="H46" s="298"/>
      <c r="I46" s="132"/>
      <c r="J46" s="132"/>
      <c r="K46" s="150"/>
      <c r="L46" s="150"/>
      <c r="M46" s="150"/>
      <c r="N46" s="150"/>
      <c r="O46" s="69"/>
      <c r="P46" s="244"/>
      <c r="Q46" s="245"/>
      <c r="R46" s="286"/>
      <c r="S46" s="245"/>
      <c r="T46" s="245"/>
      <c r="U46" s="245"/>
      <c r="V46" s="245"/>
      <c r="W46" s="172"/>
      <c r="X46" s="91"/>
      <c r="Y46" s="92" t="str">
        <f t="shared" si="2"/>
        <v/>
      </c>
      <c r="Z46" s="93" t="str">
        <f t="shared" si="2"/>
        <v/>
      </c>
      <c r="AA46" s="245"/>
      <c r="AB46" s="245"/>
      <c r="AC46" s="245"/>
      <c r="AD46" s="245"/>
      <c r="AE46" s="245"/>
      <c r="AF46" s="245"/>
      <c r="AG46" s="152"/>
      <c r="AH46" s="172"/>
      <c r="AI46" s="69"/>
      <c r="AJ46" s="244"/>
      <c r="AK46" s="191"/>
      <c r="AL46" s="154"/>
      <c r="AM46" s="245"/>
      <c r="AN46" s="246"/>
      <c r="AO46" s="247"/>
      <c r="AP46" s="192"/>
      <c r="AR46" s="395"/>
      <c r="AS46" s="396"/>
      <c r="AT46" s="396"/>
      <c r="AU46" s="397"/>
    </row>
    <row r="47" spans="2:47" ht="26.25" customHeight="1">
      <c r="B47" s="409"/>
      <c r="C47" s="89" t="s">
        <v>458</v>
      </c>
      <c r="D47" s="259" t="s">
        <v>454</v>
      </c>
      <c r="E47" s="368"/>
      <c r="F47" s="369"/>
      <c r="G47" s="38"/>
      <c r="H47" s="299"/>
      <c r="I47" s="283"/>
      <c r="J47" s="283"/>
      <c r="K47" s="283"/>
      <c r="L47" s="283"/>
      <c r="M47" s="283"/>
      <c r="N47" s="283"/>
      <c r="O47" s="69"/>
      <c r="P47" s="153"/>
      <c r="Q47" s="154"/>
      <c r="R47" s="154"/>
      <c r="S47" s="154"/>
      <c r="T47" s="154"/>
      <c r="U47" s="154"/>
      <c r="V47" s="155"/>
      <c r="W47" s="176"/>
      <c r="X47" s="91"/>
      <c r="Y47" s="92" t="str">
        <f t="shared" si="2"/>
        <v/>
      </c>
      <c r="Z47" s="125"/>
      <c r="AA47" s="154"/>
      <c r="AB47" s="154"/>
      <c r="AC47" s="154"/>
      <c r="AD47" s="154"/>
      <c r="AE47" s="154"/>
      <c r="AF47" s="154"/>
      <c r="AG47" s="155"/>
      <c r="AH47" s="174"/>
      <c r="AI47" s="124"/>
      <c r="AJ47" s="154"/>
      <c r="AK47" s="164"/>
      <c r="AL47" s="154"/>
      <c r="AM47" s="154"/>
      <c r="AN47" s="193"/>
      <c r="AO47" s="194"/>
      <c r="AP47" s="194"/>
      <c r="AR47" s="395"/>
      <c r="AS47" s="396"/>
      <c r="AT47" s="396"/>
      <c r="AU47" s="397"/>
    </row>
    <row r="48" spans="2:47" ht="26.25" customHeight="1">
      <c r="B48" s="409"/>
      <c r="C48" s="89" t="s">
        <v>459</v>
      </c>
      <c r="D48" s="282" t="s">
        <v>454</v>
      </c>
      <c r="E48" s="368"/>
      <c r="F48" s="369"/>
      <c r="G48" s="38"/>
      <c r="H48" s="299"/>
      <c r="I48" s="283"/>
      <c r="J48" s="283"/>
      <c r="K48" s="283"/>
      <c r="L48" s="283"/>
      <c r="M48" s="283"/>
      <c r="N48" s="283"/>
      <c r="O48" s="69"/>
      <c r="P48" s="153"/>
      <c r="Q48" s="154"/>
      <c r="R48" s="154"/>
      <c r="S48" s="154"/>
      <c r="T48" s="154"/>
      <c r="U48" s="154"/>
      <c r="V48" s="155"/>
      <c r="W48" s="174"/>
      <c r="X48" s="91"/>
      <c r="Y48" s="92" t="str">
        <f t="shared" si="2"/>
        <v/>
      </c>
      <c r="Z48" s="125"/>
      <c r="AA48" s="154"/>
      <c r="AB48" s="154"/>
      <c r="AC48" s="154"/>
      <c r="AD48" s="154"/>
      <c r="AE48" s="154"/>
      <c r="AF48" s="154"/>
      <c r="AG48" s="155"/>
      <c r="AH48" s="174"/>
      <c r="AI48" s="124"/>
      <c r="AJ48" s="154"/>
      <c r="AK48" s="164"/>
      <c r="AL48" s="154"/>
      <c r="AM48" s="154"/>
      <c r="AN48" s="193"/>
      <c r="AO48" s="194"/>
      <c r="AP48" s="194"/>
      <c r="AR48" s="395"/>
      <c r="AS48" s="396"/>
      <c r="AT48" s="396"/>
      <c r="AU48" s="397"/>
    </row>
    <row r="49" spans="2:47" ht="26.25" customHeight="1" thickBot="1">
      <c r="B49" s="410"/>
      <c r="C49" s="99" t="s">
        <v>460</v>
      </c>
      <c r="D49" s="282" t="s">
        <v>454</v>
      </c>
      <c r="E49" s="377"/>
      <c r="F49" s="378"/>
      <c r="G49" s="96"/>
      <c r="H49" s="299"/>
      <c r="I49" s="283"/>
      <c r="J49" s="283"/>
      <c r="K49" s="283"/>
      <c r="L49" s="283"/>
      <c r="M49" s="283"/>
      <c r="N49" s="283"/>
      <c r="O49" s="38"/>
      <c r="P49" s="153"/>
      <c r="Q49" s="154"/>
      <c r="R49" s="154"/>
      <c r="S49" s="154"/>
      <c r="T49" s="154"/>
      <c r="U49" s="154"/>
      <c r="V49" s="155"/>
      <c r="W49" s="174"/>
      <c r="X49" s="91"/>
      <c r="Y49" s="92" t="str">
        <f t="shared" si="2"/>
        <v/>
      </c>
      <c r="Z49" s="133"/>
      <c r="AA49" s="154"/>
      <c r="AB49" s="154"/>
      <c r="AC49" s="154"/>
      <c r="AD49" s="154"/>
      <c r="AE49" s="154"/>
      <c r="AF49" s="154"/>
      <c r="AG49" s="155"/>
      <c r="AH49" s="174"/>
      <c r="AI49" s="124"/>
      <c r="AJ49" s="154"/>
      <c r="AK49" s="164"/>
      <c r="AL49" s="154"/>
      <c r="AM49" s="154"/>
      <c r="AN49" s="193"/>
      <c r="AO49" s="194"/>
      <c r="AP49" s="194"/>
      <c r="AR49" s="398"/>
      <c r="AS49" s="399"/>
      <c r="AT49" s="399"/>
      <c r="AU49" s="400"/>
    </row>
    <row r="50" spans="2:47" ht="12" customHeight="1">
      <c r="B50" s="407" t="s">
        <v>8</v>
      </c>
      <c r="C50" s="103"/>
      <c r="D50" s="103"/>
      <c r="E50" s="103"/>
      <c r="F50" s="104" t="s">
        <v>163</v>
      </c>
      <c r="G50" s="105"/>
      <c r="H50" s="106" t="s">
        <v>140</v>
      </c>
      <c r="I50" s="107" t="s">
        <v>141</v>
      </c>
      <c r="J50" s="107" t="s">
        <v>142</v>
      </c>
      <c r="K50" s="107" t="s">
        <v>143</v>
      </c>
      <c r="L50" s="107" t="s">
        <v>246</v>
      </c>
      <c r="M50" s="107" t="s">
        <v>247</v>
      </c>
      <c r="N50" s="108" t="s">
        <v>248</v>
      </c>
      <c r="O50" s="38"/>
      <c r="P50" s="109" t="s">
        <v>214</v>
      </c>
      <c r="Q50" s="128" t="s">
        <v>347</v>
      </c>
      <c r="R50" s="110" t="s">
        <v>215</v>
      </c>
      <c r="S50" s="110" t="s">
        <v>348</v>
      </c>
      <c r="T50" s="110" t="s">
        <v>216</v>
      </c>
      <c r="U50" s="129" t="s">
        <v>349</v>
      </c>
      <c r="V50" s="111" t="s">
        <v>221</v>
      </c>
      <c r="W50" s="170" t="s">
        <v>350</v>
      </c>
      <c r="X50" s="36"/>
      <c r="Y50" s="113" t="s">
        <v>223</v>
      </c>
      <c r="Z50" s="112" t="s">
        <v>384</v>
      </c>
      <c r="AA50" s="114" t="s">
        <v>224</v>
      </c>
      <c r="AB50" s="112" t="s">
        <v>378</v>
      </c>
      <c r="AC50" s="114" t="s">
        <v>225</v>
      </c>
      <c r="AD50" s="115" t="s">
        <v>374</v>
      </c>
      <c r="AE50" s="114" t="s">
        <v>226</v>
      </c>
      <c r="AF50" s="56" t="s">
        <v>369</v>
      </c>
      <c r="AG50" s="111" t="s">
        <v>227</v>
      </c>
      <c r="AH50" s="187" t="s">
        <v>365</v>
      </c>
      <c r="AI50" s="69"/>
      <c r="AJ50" s="116" t="s">
        <v>236</v>
      </c>
      <c r="AK50" s="117" t="s">
        <v>530</v>
      </c>
      <c r="AL50" s="117" t="s">
        <v>237</v>
      </c>
      <c r="AM50" s="117" t="s">
        <v>238</v>
      </c>
      <c r="AN50" s="117" t="s">
        <v>533</v>
      </c>
      <c r="AO50" s="119" t="s">
        <v>239</v>
      </c>
      <c r="AP50" s="119" t="s">
        <v>524</v>
      </c>
      <c r="AR50" s="386" t="s">
        <v>100</v>
      </c>
      <c r="AS50" s="387"/>
      <c r="AT50" s="387"/>
      <c r="AU50" s="388"/>
    </row>
    <row r="51" spans="2:47" ht="41.25" customHeight="1">
      <c r="B51" s="408"/>
      <c r="C51" s="62"/>
      <c r="D51" s="62"/>
      <c r="E51" s="62"/>
      <c r="F51" s="63"/>
      <c r="G51" s="64"/>
      <c r="H51" s="65" t="s">
        <v>39</v>
      </c>
      <c r="I51" s="248" t="s">
        <v>774</v>
      </c>
      <c r="J51" s="67" t="s">
        <v>72</v>
      </c>
      <c r="K51" s="67" t="s">
        <v>68</v>
      </c>
      <c r="L51" s="67" t="s">
        <v>69</v>
      </c>
      <c r="M51" s="67" t="s">
        <v>71</v>
      </c>
      <c r="N51" s="120" t="s">
        <v>205</v>
      </c>
      <c r="O51" s="38"/>
      <c r="P51" s="70" t="s">
        <v>197</v>
      </c>
      <c r="Q51" s="71" t="s">
        <v>327</v>
      </c>
      <c r="R51" s="72" t="s">
        <v>203</v>
      </c>
      <c r="S51" s="72" t="s">
        <v>328</v>
      </c>
      <c r="T51" s="72" t="s">
        <v>176</v>
      </c>
      <c r="U51" s="73" t="s">
        <v>329</v>
      </c>
      <c r="V51" s="74" t="s">
        <v>191</v>
      </c>
      <c r="W51" s="171" t="s">
        <v>330</v>
      </c>
      <c r="X51" s="85"/>
      <c r="Y51" s="70" t="s">
        <v>191</v>
      </c>
      <c r="Z51" s="71" t="s">
        <v>360</v>
      </c>
      <c r="AA51" s="72" t="s">
        <v>63</v>
      </c>
      <c r="AB51" s="72" t="s">
        <v>334</v>
      </c>
      <c r="AC51" s="72" t="s">
        <v>159</v>
      </c>
      <c r="AD51" s="72" t="s">
        <v>361</v>
      </c>
      <c r="AE51" s="72" t="s">
        <v>57</v>
      </c>
      <c r="AF51" s="73" t="s">
        <v>362</v>
      </c>
      <c r="AG51" s="74" t="s">
        <v>67</v>
      </c>
      <c r="AH51" s="171" t="s">
        <v>363</v>
      </c>
      <c r="AI51" s="69"/>
      <c r="AJ51" s="76"/>
      <c r="AK51" s="77"/>
      <c r="AL51" s="78"/>
      <c r="AM51" s="77"/>
      <c r="AN51" s="77"/>
      <c r="AO51" s="79"/>
      <c r="AP51" s="79"/>
      <c r="AR51" s="389"/>
      <c r="AS51" s="390"/>
      <c r="AT51" s="390"/>
      <c r="AU51" s="391"/>
    </row>
    <row r="52" spans="2:47" ht="66.75" customHeight="1">
      <c r="B52" s="408"/>
      <c r="C52" s="80" t="s">
        <v>163</v>
      </c>
      <c r="D52" s="62"/>
      <c r="E52" s="62"/>
      <c r="F52" s="81" t="s">
        <v>18</v>
      </c>
      <c r="G52" s="64"/>
      <c r="H52" s="82" t="s">
        <v>202</v>
      </c>
      <c r="I52" s="66" t="s">
        <v>775</v>
      </c>
      <c r="J52" s="66" t="s">
        <v>867</v>
      </c>
      <c r="K52" s="66" t="s">
        <v>867</v>
      </c>
      <c r="L52" s="66" t="s">
        <v>867</v>
      </c>
      <c r="M52" s="66" t="s">
        <v>870</v>
      </c>
      <c r="N52" s="121" t="s">
        <v>866</v>
      </c>
      <c r="O52" s="134"/>
      <c r="P52" s="53" t="s">
        <v>453</v>
      </c>
      <c r="Q52" s="54"/>
      <c r="R52" s="284" t="s">
        <v>490</v>
      </c>
      <c r="S52" s="55"/>
      <c r="T52" s="55" t="s">
        <v>537</v>
      </c>
      <c r="U52" s="56"/>
      <c r="V52" s="52" t="s">
        <v>305</v>
      </c>
      <c r="W52" s="170"/>
      <c r="X52" s="131"/>
      <c r="Y52" s="53" t="s">
        <v>540</v>
      </c>
      <c r="Z52" s="54" t="s">
        <v>383</v>
      </c>
      <c r="AA52" s="55" t="s">
        <v>64</v>
      </c>
      <c r="AB52" s="55"/>
      <c r="AC52" s="55" t="s">
        <v>538</v>
      </c>
      <c r="AD52" s="55"/>
      <c r="AE52" s="55" t="s">
        <v>192</v>
      </c>
      <c r="AF52" s="56"/>
      <c r="AG52" s="52" t="s">
        <v>491</v>
      </c>
      <c r="AH52" s="170"/>
      <c r="AI52" s="69"/>
      <c r="AJ52" s="86" t="s">
        <v>94</v>
      </c>
      <c r="AK52" s="87" t="s">
        <v>519</v>
      </c>
      <c r="AL52" s="249" t="s">
        <v>774</v>
      </c>
      <c r="AM52" s="87" t="s">
        <v>876</v>
      </c>
      <c r="AN52" s="87" t="s">
        <v>535</v>
      </c>
      <c r="AO52" s="88" t="s">
        <v>93</v>
      </c>
      <c r="AP52" s="88" t="s">
        <v>536</v>
      </c>
      <c r="AR52" s="392"/>
      <c r="AS52" s="393"/>
      <c r="AT52" s="393"/>
      <c r="AU52" s="394"/>
    </row>
    <row r="53" spans="2:47" ht="26.25" customHeight="1">
      <c r="B53" s="408"/>
      <c r="C53" s="89" t="s">
        <v>461</v>
      </c>
      <c r="D53" s="383" t="s">
        <v>53</v>
      </c>
      <c r="E53" s="383"/>
      <c r="F53" s="149" t="s">
        <v>309</v>
      </c>
      <c r="G53" s="38"/>
      <c r="H53" s="298"/>
      <c r="I53" s="299"/>
      <c r="J53" s="150"/>
      <c r="K53" s="135"/>
      <c r="L53" s="135"/>
      <c r="M53" s="150"/>
      <c r="N53" s="150"/>
      <c r="O53" s="69"/>
      <c r="P53" s="244"/>
      <c r="Q53" s="246"/>
      <c r="R53" s="286"/>
      <c r="S53" s="191"/>
      <c r="T53" s="245"/>
      <c r="U53" s="245"/>
      <c r="V53" s="245"/>
      <c r="W53" s="172"/>
      <c r="X53" s="91"/>
      <c r="Y53" s="92" t="str">
        <f t="shared" ref="Y53:Z70" si="3">IF(V53="","",V53)</f>
        <v/>
      </c>
      <c r="Z53" s="93" t="str">
        <f t="shared" si="3"/>
        <v/>
      </c>
      <c r="AA53" s="245"/>
      <c r="AB53" s="245"/>
      <c r="AC53" s="245"/>
      <c r="AD53" s="245"/>
      <c r="AE53" s="245"/>
      <c r="AF53" s="245"/>
      <c r="AG53" s="152"/>
      <c r="AH53" s="172"/>
      <c r="AI53" s="69"/>
      <c r="AJ53" s="244"/>
      <c r="AK53" s="191"/>
      <c r="AL53" s="154"/>
      <c r="AM53" s="245"/>
      <c r="AN53" s="246"/>
      <c r="AO53" s="247"/>
      <c r="AP53" s="192"/>
      <c r="AR53" s="395"/>
      <c r="AS53" s="396"/>
      <c r="AT53" s="396"/>
      <c r="AU53" s="397"/>
    </row>
    <row r="54" spans="2:47" ht="26.25" customHeight="1">
      <c r="B54" s="408"/>
      <c r="C54" s="89" t="s">
        <v>462</v>
      </c>
      <c r="D54" s="383" t="s">
        <v>517</v>
      </c>
      <c r="E54" s="383"/>
      <c r="F54" s="149" t="s">
        <v>309</v>
      </c>
      <c r="G54" s="38"/>
      <c r="H54" s="298"/>
      <c r="I54" s="299"/>
      <c r="J54" s="150"/>
      <c r="K54" s="135"/>
      <c r="L54" s="135"/>
      <c r="M54" s="150"/>
      <c r="N54" s="150"/>
      <c r="O54" s="69"/>
      <c r="P54" s="244"/>
      <c r="Q54" s="246"/>
      <c r="R54" s="287"/>
      <c r="S54" s="191"/>
      <c r="T54" s="245"/>
      <c r="U54" s="245"/>
      <c r="V54" s="245"/>
      <c r="W54" s="172"/>
      <c r="X54" s="91"/>
      <c r="Y54" s="92" t="str">
        <f t="shared" si="3"/>
        <v/>
      </c>
      <c r="Z54" s="93" t="str">
        <f t="shared" si="3"/>
        <v/>
      </c>
      <c r="AA54" s="245"/>
      <c r="AB54" s="245"/>
      <c r="AC54" s="245"/>
      <c r="AD54" s="245"/>
      <c r="AE54" s="245"/>
      <c r="AF54" s="245"/>
      <c r="AG54" s="152"/>
      <c r="AH54" s="172"/>
      <c r="AI54" s="69"/>
      <c r="AJ54" s="244"/>
      <c r="AK54" s="191"/>
      <c r="AL54" s="154"/>
      <c r="AM54" s="245"/>
      <c r="AN54" s="246"/>
      <c r="AO54" s="247"/>
      <c r="AP54" s="192"/>
      <c r="AR54" s="395"/>
      <c r="AS54" s="396"/>
      <c r="AT54" s="396"/>
      <c r="AU54" s="397"/>
    </row>
    <row r="55" spans="2:47" ht="26.25" customHeight="1">
      <c r="B55" s="408"/>
      <c r="C55" s="89" t="s">
        <v>463</v>
      </c>
      <c r="D55" s="136" t="s">
        <v>85</v>
      </c>
      <c r="E55" s="137"/>
      <c r="F55" s="138"/>
      <c r="G55" s="127"/>
      <c r="H55" s="299"/>
      <c r="I55" s="299"/>
      <c r="J55" s="158"/>
      <c r="K55" s="135"/>
      <c r="L55" s="135"/>
      <c r="M55" s="158"/>
      <c r="N55" s="159"/>
      <c r="O55" s="69"/>
      <c r="P55" s="153"/>
      <c r="Q55" s="154"/>
      <c r="R55" s="285"/>
      <c r="S55" s="154"/>
      <c r="T55" s="154"/>
      <c r="U55" s="154"/>
      <c r="V55" s="155"/>
      <c r="W55" s="174"/>
      <c r="X55" s="91"/>
      <c r="Y55" s="92" t="str">
        <f t="shared" si="3"/>
        <v/>
      </c>
      <c r="Z55" s="93" t="str">
        <f t="shared" si="3"/>
        <v/>
      </c>
      <c r="AA55" s="154"/>
      <c r="AB55" s="154"/>
      <c r="AC55" s="154"/>
      <c r="AD55" s="154"/>
      <c r="AE55" s="154"/>
      <c r="AF55" s="154"/>
      <c r="AG55" s="155"/>
      <c r="AH55" s="174"/>
      <c r="AI55" s="124"/>
      <c r="AJ55" s="154"/>
      <c r="AK55" s="163"/>
      <c r="AL55" s="154"/>
      <c r="AM55" s="154"/>
      <c r="AN55" s="193"/>
      <c r="AO55" s="194"/>
      <c r="AP55" s="194"/>
      <c r="AR55" s="395"/>
      <c r="AS55" s="396"/>
      <c r="AT55" s="396"/>
      <c r="AU55" s="397"/>
    </row>
    <row r="56" spans="2:47" ht="26.25" customHeight="1">
      <c r="B56" s="408"/>
      <c r="C56" s="89" t="s">
        <v>464</v>
      </c>
      <c r="D56" s="136" t="s">
        <v>86</v>
      </c>
      <c r="E56" s="137"/>
      <c r="F56" s="138"/>
      <c r="G56" s="127"/>
      <c r="H56" s="299"/>
      <c r="I56" s="299"/>
      <c r="J56" s="158"/>
      <c r="K56" s="135"/>
      <c r="L56" s="135"/>
      <c r="M56" s="158"/>
      <c r="N56" s="159"/>
      <c r="O56" s="69"/>
      <c r="P56" s="153"/>
      <c r="Q56" s="154"/>
      <c r="R56" s="154"/>
      <c r="S56" s="154"/>
      <c r="T56" s="154"/>
      <c r="U56" s="154"/>
      <c r="V56" s="155"/>
      <c r="W56" s="174"/>
      <c r="X56" s="139"/>
      <c r="Y56" s="92" t="str">
        <f t="shared" si="3"/>
        <v/>
      </c>
      <c r="Z56" s="93" t="str">
        <f t="shared" si="3"/>
        <v/>
      </c>
      <c r="AA56" s="154"/>
      <c r="AB56" s="154"/>
      <c r="AC56" s="154"/>
      <c r="AD56" s="154"/>
      <c r="AE56" s="154"/>
      <c r="AF56" s="154"/>
      <c r="AG56" s="155"/>
      <c r="AH56" s="174"/>
      <c r="AI56" s="124"/>
      <c r="AJ56" s="154"/>
      <c r="AK56" s="163"/>
      <c r="AL56" s="154"/>
      <c r="AM56" s="154"/>
      <c r="AN56" s="193"/>
      <c r="AO56" s="194"/>
      <c r="AP56" s="194"/>
      <c r="AR56" s="395"/>
      <c r="AS56" s="396"/>
      <c r="AT56" s="396"/>
      <c r="AU56" s="397"/>
    </row>
    <row r="57" spans="2:47" ht="26.25" customHeight="1">
      <c r="B57" s="408"/>
      <c r="C57" s="89" t="s">
        <v>465</v>
      </c>
      <c r="D57" s="136" t="s">
        <v>87</v>
      </c>
      <c r="E57" s="137"/>
      <c r="F57" s="138"/>
      <c r="G57" s="127"/>
      <c r="H57" s="299"/>
      <c r="I57" s="299"/>
      <c r="J57" s="158"/>
      <c r="K57" s="135"/>
      <c r="L57" s="135"/>
      <c r="M57" s="158"/>
      <c r="N57" s="159"/>
      <c r="O57" s="69"/>
      <c r="P57" s="153"/>
      <c r="Q57" s="154"/>
      <c r="R57" s="154"/>
      <c r="S57" s="154"/>
      <c r="T57" s="154"/>
      <c r="U57" s="154"/>
      <c r="V57" s="155"/>
      <c r="W57" s="174"/>
      <c r="X57" s="139"/>
      <c r="Y57" s="92" t="str">
        <f t="shared" si="3"/>
        <v/>
      </c>
      <c r="Z57" s="93" t="str">
        <f t="shared" si="3"/>
        <v/>
      </c>
      <c r="AA57" s="154"/>
      <c r="AB57" s="154"/>
      <c r="AC57" s="154"/>
      <c r="AD57" s="154"/>
      <c r="AE57" s="154"/>
      <c r="AF57" s="154"/>
      <c r="AG57" s="155"/>
      <c r="AH57" s="174"/>
      <c r="AI57" s="124"/>
      <c r="AJ57" s="154"/>
      <c r="AK57" s="163"/>
      <c r="AL57" s="154"/>
      <c r="AM57" s="154"/>
      <c r="AN57" s="193"/>
      <c r="AO57" s="194"/>
      <c r="AP57" s="194"/>
      <c r="AR57" s="395"/>
      <c r="AS57" s="396"/>
      <c r="AT57" s="396"/>
      <c r="AU57" s="397"/>
    </row>
    <row r="58" spans="2:47" ht="26.25" customHeight="1">
      <c r="B58" s="408"/>
      <c r="C58" s="89" t="s">
        <v>467</v>
      </c>
      <c r="D58" s="136" t="s">
        <v>88</v>
      </c>
      <c r="E58" s="137"/>
      <c r="F58" s="138"/>
      <c r="G58" s="127"/>
      <c r="H58" s="299"/>
      <c r="I58" s="299"/>
      <c r="J58" s="158"/>
      <c r="K58" s="135"/>
      <c r="L58" s="135"/>
      <c r="M58" s="158"/>
      <c r="N58" s="159"/>
      <c r="O58" s="69"/>
      <c r="P58" s="153"/>
      <c r="Q58" s="154"/>
      <c r="R58" s="154"/>
      <c r="S58" s="154"/>
      <c r="T58" s="154"/>
      <c r="U58" s="154"/>
      <c r="V58" s="155"/>
      <c r="W58" s="174"/>
      <c r="X58" s="139"/>
      <c r="Y58" s="92" t="str">
        <f t="shared" si="3"/>
        <v/>
      </c>
      <c r="Z58" s="93" t="str">
        <f t="shared" si="3"/>
        <v/>
      </c>
      <c r="AA58" s="154"/>
      <c r="AB58" s="154"/>
      <c r="AC58" s="154"/>
      <c r="AD58" s="154"/>
      <c r="AE58" s="154"/>
      <c r="AF58" s="154"/>
      <c r="AG58" s="155"/>
      <c r="AH58" s="174"/>
      <c r="AI58" s="124"/>
      <c r="AJ58" s="154"/>
      <c r="AK58" s="163"/>
      <c r="AL58" s="154"/>
      <c r="AM58" s="154"/>
      <c r="AN58" s="193"/>
      <c r="AO58" s="194"/>
      <c r="AP58" s="194"/>
      <c r="AR58" s="395"/>
      <c r="AS58" s="396"/>
      <c r="AT58" s="396"/>
      <c r="AU58" s="397"/>
    </row>
    <row r="59" spans="2:47" ht="26.25" customHeight="1">
      <c r="B59" s="408"/>
      <c r="C59" s="89" t="s">
        <v>466</v>
      </c>
      <c r="D59" s="136" t="s">
        <v>89</v>
      </c>
      <c r="E59" s="137"/>
      <c r="F59" s="138"/>
      <c r="G59" s="127"/>
      <c r="H59" s="299"/>
      <c r="I59" s="299"/>
      <c r="J59" s="158"/>
      <c r="K59" s="135"/>
      <c r="L59" s="135"/>
      <c r="M59" s="158"/>
      <c r="N59" s="159"/>
      <c r="O59" s="69"/>
      <c r="P59" s="153"/>
      <c r="Q59" s="154"/>
      <c r="R59" s="154"/>
      <c r="S59" s="154"/>
      <c r="T59" s="154"/>
      <c r="U59" s="154"/>
      <c r="V59" s="155"/>
      <c r="W59" s="174"/>
      <c r="X59" s="139"/>
      <c r="Y59" s="92" t="str">
        <f t="shared" si="3"/>
        <v/>
      </c>
      <c r="Z59" s="93" t="str">
        <f t="shared" si="3"/>
        <v/>
      </c>
      <c r="AA59" s="154"/>
      <c r="AB59" s="154"/>
      <c r="AC59" s="154"/>
      <c r="AD59" s="154"/>
      <c r="AE59" s="154"/>
      <c r="AF59" s="154"/>
      <c r="AG59" s="155"/>
      <c r="AH59" s="174"/>
      <c r="AI59" s="124"/>
      <c r="AJ59" s="154"/>
      <c r="AK59" s="163"/>
      <c r="AL59" s="154"/>
      <c r="AM59" s="154"/>
      <c r="AN59" s="193"/>
      <c r="AO59" s="194"/>
      <c r="AP59" s="194"/>
      <c r="AR59" s="395"/>
      <c r="AS59" s="396"/>
      <c r="AT59" s="396"/>
      <c r="AU59" s="397"/>
    </row>
    <row r="60" spans="2:47" ht="26.25" customHeight="1">
      <c r="B60" s="408"/>
      <c r="C60" s="89" t="s">
        <v>468</v>
      </c>
      <c r="D60" s="383" t="s">
        <v>59</v>
      </c>
      <c r="E60" s="383"/>
      <c r="F60" s="149" t="s">
        <v>309</v>
      </c>
      <c r="G60" s="38"/>
      <c r="H60" s="298"/>
      <c r="I60" s="299"/>
      <c r="J60" s="135"/>
      <c r="K60" s="150"/>
      <c r="L60" s="135"/>
      <c r="M60" s="150"/>
      <c r="N60" s="150"/>
      <c r="O60" s="69"/>
      <c r="P60" s="244"/>
      <c r="Q60" s="245"/>
      <c r="R60" s="241"/>
      <c r="S60" s="245"/>
      <c r="T60" s="245"/>
      <c r="U60" s="245"/>
      <c r="V60" s="245"/>
      <c r="W60" s="172"/>
      <c r="X60" s="91"/>
      <c r="Y60" s="92" t="str">
        <f t="shared" si="3"/>
        <v/>
      </c>
      <c r="Z60" s="93" t="str">
        <f t="shared" si="3"/>
        <v/>
      </c>
      <c r="AA60" s="245"/>
      <c r="AB60" s="245"/>
      <c r="AC60" s="245"/>
      <c r="AD60" s="245"/>
      <c r="AE60" s="245"/>
      <c r="AF60" s="245"/>
      <c r="AG60" s="152"/>
      <c r="AH60" s="172"/>
      <c r="AI60" s="69"/>
      <c r="AJ60" s="244"/>
      <c r="AK60" s="191"/>
      <c r="AL60" s="154"/>
      <c r="AM60" s="245"/>
      <c r="AN60" s="246"/>
      <c r="AO60" s="247"/>
      <c r="AP60" s="192"/>
      <c r="AR60" s="395"/>
      <c r="AS60" s="396"/>
      <c r="AT60" s="396"/>
      <c r="AU60" s="397"/>
    </row>
    <row r="61" spans="2:47" ht="26.25" customHeight="1">
      <c r="B61" s="408"/>
      <c r="C61" s="89" t="s">
        <v>469</v>
      </c>
      <c r="D61" s="416" t="s">
        <v>83</v>
      </c>
      <c r="E61" s="417"/>
      <c r="F61" s="140"/>
      <c r="G61" s="127"/>
      <c r="H61" s="299"/>
      <c r="I61" s="299"/>
      <c r="J61" s="135"/>
      <c r="K61" s="158"/>
      <c r="L61" s="135"/>
      <c r="M61" s="158"/>
      <c r="N61" s="159"/>
      <c r="O61" s="69"/>
      <c r="P61" s="153"/>
      <c r="Q61" s="154"/>
      <c r="R61" s="154"/>
      <c r="S61" s="154"/>
      <c r="T61" s="154"/>
      <c r="U61" s="154"/>
      <c r="V61" s="155"/>
      <c r="W61" s="174"/>
      <c r="X61" s="91"/>
      <c r="Y61" s="92" t="str">
        <f t="shared" si="3"/>
        <v/>
      </c>
      <c r="Z61" s="93" t="str">
        <f t="shared" si="3"/>
        <v/>
      </c>
      <c r="AA61" s="154"/>
      <c r="AB61" s="154"/>
      <c r="AC61" s="154"/>
      <c r="AD61" s="154"/>
      <c r="AE61" s="154"/>
      <c r="AF61" s="154"/>
      <c r="AG61" s="155"/>
      <c r="AH61" s="174"/>
      <c r="AI61" s="124"/>
      <c r="AJ61" s="154"/>
      <c r="AK61" s="163"/>
      <c r="AL61" s="154"/>
      <c r="AM61" s="154"/>
      <c r="AN61" s="193"/>
      <c r="AO61" s="194"/>
      <c r="AP61" s="194"/>
      <c r="AR61" s="395"/>
      <c r="AS61" s="396"/>
      <c r="AT61" s="396"/>
      <c r="AU61" s="397"/>
    </row>
    <row r="62" spans="2:47" ht="26.25" customHeight="1">
      <c r="B62" s="408"/>
      <c r="C62" s="89" t="s">
        <v>470</v>
      </c>
      <c r="D62" s="416" t="s">
        <v>84</v>
      </c>
      <c r="E62" s="417"/>
      <c r="F62" s="140"/>
      <c r="G62" s="127"/>
      <c r="H62" s="299"/>
      <c r="I62" s="299"/>
      <c r="J62" s="135"/>
      <c r="K62" s="158"/>
      <c r="L62" s="135"/>
      <c r="M62" s="158"/>
      <c r="N62" s="159"/>
      <c r="O62" s="69"/>
      <c r="P62" s="153"/>
      <c r="Q62" s="154"/>
      <c r="R62" s="154"/>
      <c r="S62" s="154"/>
      <c r="T62" s="154"/>
      <c r="U62" s="154"/>
      <c r="V62" s="155"/>
      <c r="W62" s="174"/>
      <c r="X62" s="91"/>
      <c r="Y62" s="92" t="str">
        <f t="shared" si="3"/>
        <v/>
      </c>
      <c r="Z62" s="93" t="str">
        <f t="shared" si="3"/>
        <v/>
      </c>
      <c r="AA62" s="154"/>
      <c r="AB62" s="154"/>
      <c r="AC62" s="154"/>
      <c r="AD62" s="154"/>
      <c r="AE62" s="154"/>
      <c r="AF62" s="154"/>
      <c r="AG62" s="155"/>
      <c r="AH62" s="174"/>
      <c r="AI62" s="124"/>
      <c r="AJ62" s="154"/>
      <c r="AK62" s="163"/>
      <c r="AL62" s="154"/>
      <c r="AM62" s="154"/>
      <c r="AN62" s="193"/>
      <c r="AO62" s="194"/>
      <c r="AP62" s="194"/>
      <c r="AR62" s="395"/>
      <c r="AS62" s="396"/>
      <c r="AT62" s="396"/>
      <c r="AU62" s="397"/>
    </row>
    <row r="63" spans="2:47" ht="26.25" customHeight="1">
      <c r="B63" s="408"/>
      <c r="C63" s="89" t="s">
        <v>471</v>
      </c>
      <c r="D63" s="383" t="s">
        <v>55</v>
      </c>
      <c r="E63" s="383"/>
      <c r="F63" s="149" t="s">
        <v>309</v>
      </c>
      <c r="G63" s="38"/>
      <c r="H63" s="298"/>
      <c r="I63" s="299"/>
      <c r="J63" s="135"/>
      <c r="K63" s="135"/>
      <c r="L63" s="150"/>
      <c r="M63" s="150"/>
      <c r="N63" s="150"/>
      <c r="O63" s="69"/>
      <c r="P63" s="244"/>
      <c r="Q63" s="245"/>
      <c r="R63" s="241"/>
      <c r="S63" s="245"/>
      <c r="T63" s="245"/>
      <c r="U63" s="245"/>
      <c r="V63" s="245"/>
      <c r="W63" s="172"/>
      <c r="X63" s="91"/>
      <c r="Y63" s="92" t="str">
        <f t="shared" si="3"/>
        <v/>
      </c>
      <c r="Z63" s="93" t="str">
        <f t="shared" si="3"/>
        <v/>
      </c>
      <c r="AA63" s="245"/>
      <c r="AB63" s="245"/>
      <c r="AC63" s="245"/>
      <c r="AD63" s="245"/>
      <c r="AE63" s="245"/>
      <c r="AF63" s="245"/>
      <c r="AG63" s="152"/>
      <c r="AH63" s="172"/>
      <c r="AI63" s="69"/>
      <c r="AJ63" s="244"/>
      <c r="AK63" s="191"/>
      <c r="AL63" s="154"/>
      <c r="AM63" s="245"/>
      <c r="AN63" s="246"/>
      <c r="AO63" s="247"/>
      <c r="AP63" s="192"/>
      <c r="AR63" s="395"/>
      <c r="AS63" s="396"/>
      <c r="AT63" s="396"/>
      <c r="AU63" s="397"/>
    </row>
    <row r="64" spans="2:47" ht="26.25" customHeight="1">
      <c r="B64" s="408"/>
      <c r="C64" s="89" t="s">
        <v>472</v>
      </c>
      <c r="D64" s="136" t="s">
        <v>83</v>
      </c>
      <c r="E64" s="137"/>
      <c r="F64" s="140"/>
      <c r="G64" s="127"/>
      <c r="H64" s="299"/>
      <c r="I64" s="299"/>
      <c r="J64" s="135"/>
      <c r="K64" s="135"/>
      <c r="L64" s="158"/>
      <c r="M64" s="158"/>
      <c r="N64" s="159"/>
      <c r="O64" s="69"/>
      <c r="P64" s="153"/>
      <c r="Q64" s="163"/>
      <c r="R64" s="154"/>
      <c r="S64" s="154"/>
      <c r="T64" s="154"/>
      <c r="U64" s="154"/>
      <c r="V64" s="155"/>
      <c r="W64" s="174"/>
      <c r="X64" s="91"/>
      <c r="Y64" s="92" t="str">
        <f t="shared" si="3"/>
        <v/>
      </c>
      <c r="Z64" s="93"/>
      <c r="AA64" s="154"/>
      <c r="AB64" s="154"/>
      <c r="AC64" s="154"/>
      <c r="AD64" s="154"/>
      <c r="AE64" s="154"/>
      <c r="AF64" s="154"/>
      <c r="AG64" s="155"/>
      <c r="AH64" s="174"/>
      <c r="AI64" s="124"/>
      <c r="AJ64" s="154"/>
      <c r="AK64" s="163"/>
      <c r="AL64" s="154"/>
      <c r="AM64" s="154"/>
      <c r="AN64" s="193"/>
      <c r="AO64" s="194"/>
      <c r="AP64" s="194"/>
      <c r="AR64" s="395"/>
      <c r="AS64" s="396"/>
      <c r="AT64" s="396"/>
      <c r="AU64" s="397"/>
    </row>
    <row r="65" spans="2:47" ht="26.25" customHeight="1">
      <c r="B65" s="408"/>
      <c r="C65" s="89" t="s">
        <v>473</v>
      </c>
      <c r="D65" s="136" t="s">
        <v>84</v>
      </c>
      <c r="E65" s="137"/>
      <c r="F65" s="140"/>
      <c r="G65" s="127"/>
      <c r="H65" s="299"/>
      <c r="I65" s="299"/>
      <c r="J65" s="135"/>
      <c r="K65" s="135"/>
      <c r="L65" s="158"/>
      <c r="M65" s="158"/>
      <c r="N65" s="159"/>
      <c r="O65" s="69"/>
      <c r="P65" s="153"/>
      <c r="Q65" s="163"/>
      <c r="R65" s="154"/>
      <c r="S65" s="154"/>
      <c r="T65" s="154"/>
      <c r="U65" s="154"/>
      <c r="V65" s="155"/>
      <c r="W65" s="174"/>
      <c r="X65" s="91"/>
      <c r="Y65" s="92" t="str">
        <f t="shared" si="3"/>
        <v/>
      </c>
      <c r="Z65" s="93"/>
      <c r="AA65" s="154"/>
      <c r="AB65" s="154"/>
      <c r="AC65" s="154"/>
      <c r="AD65" s="154"/>
      <c r="AE65" s="154"/>
      <c r="AF65" s="154"/>
      <c r="AG65" s="155"/>
      <c r="AH65" s="174"/>
      <c r="AI65" s="124"/>
      <c r="AJ65" s="154"/>
      <c r="AK65" s="163"/>
      <c r="AL65" s="154"/>
      <c r="AM65" s="154"/>
      <c r="AN65" s="193"/>
      <c r="AO65" s="194"/>
      <c r="AP65" s="194"/>
      <c r="AR65" s="395"/>
      <c r="AS65" s="396"/>
      <c r="AT65" s="396"/>
      <c r="AU65" s="397"/>
    </row>
    <row r="66" spans="2:47" ht="26.25" customHeight="1">
      <c r="B66" s="409"/>
      <c r="C66" s="89" t="s">
        <v>474</v>
      </c>
      <c r="D66" s="160" t="s">
        <v>489</v>
      </c>
      <c r="E66" s="368"/>
      <c r="F66" s="369"/>
      <c r="G66" s="127"/>
      <c r="H66" s="299"/>
      <c r="I66" s="299"/>
      <c r="J66" s="158"/>
      <c r="K66" s="158"/>
      <c r="L66" s="158"/>
      <c r="M66" s="158"/>
      <c r="N66" s="159"/>
      <c r="O66" s="69"/>
      <c r="P66" s="153"/>
      <c r="Q66" s="154"/>
      <c r="R66" s="154"/>
      <c r="S66" s="154"/>
      <c r="T66" s="154"/>
      <c r="U66" s="154"/>
      <c r="V66" s="155"/>
      <c r="W66" s="172"/>
      <c r="X66" s="91"/>
      <c r="Y66" s="92" t="str">
        <f t="shared" si="3"/>
        <v/>
      </c>
      <c r="Z66" s="125"/>
      <c r="AA66" s="154"/>
      <c r="AB66" s="154"/>
      <c r="AC66" s="154"/>
      <c r="AD66" s="154"/>
      <c r="AE66" s="154"/>
      <c r="AF66" s="154"/>
      <c r="AG66" s="155"/>
      <c r="AH66" s="172"/>
      <c r="AI66" s="69"/>
      <c r="AJ66" s="153"/>
      <c r="AK66" s="191"/>
      <c r="AL66" s="154"/>
      <c r="AM66" s="154"/>
      <c r="AN66" s="246"/>
      <c r="AO66" s="194"/>
      <c r="AP66" s="194"/>
      <c r="AR66" s="395"/>
      <c r="AS66" s="396"/>
      <c r="AT66" s="396"/>
      <c r="AU66" s="397"/>
    </row>
    <row r="67" spans="2:47" ht="26.25" customHeight="1">
      <c r="B67" s="409"/>
      <c r="C67" s="89" t="s">
        <v>475</v>
      </c>
      <c r="D67" s="160" t="s">
        <v>489</v>
      </c>
      <c r="E67" s="368"/>
      <c r="F67" s="369"/>
      <c r="G67" s="127"/>
      <c r="H67" s="299"/>
      <c r="I67" s="299"/>
      <c r="J67" s="158"/>
      <c r="K67" s="158"/>
      <c r="L67" s="158"/>
      <c r="M67" s="157"/>
      <c r="N67" s="283"/>
      <c r="O67" s="69"/>
      <c r="P67" s="153"/>
      <c r="Q67" s="164"/>
      <c r="R67" s="154"/>
      <c r="S67" s="154"/>
      <c r="T67" s="154"/>
      <c r="U67" s="154"/>
      <c r="V67" s="155"/>
      <c r="W67" s="174"/>
      <c r="X67" s="91"/>
      <c r="Y67" s="92" t="str">
        <f t="shared" si="3"/>
        <v/>
      </c>
      <c r="Z67" s="125"/>
      <c r="AA67" s="154"/>
      <c r="AB67" s="154"/>
      <c r="AC67" s="154"/>
      <c r="AD67" s="154"/>
      <c r="AE67" s="154"/>
      <c r="AF67" s="154"/>
      <c r="AG67" s="155"/>
      <c r="AH67" s="174"/>
      <c r="AI67" s="124"/>
      <c r="AJ67" s="154"/>
      <c r="AK67" s="163"/>
      <c r="AL67" s="154"/>
      <c r="AM67" s="154"/>
      <c r="AN67" s="193"/>
      <c r="AO67" s="194"/>
      <c r="AP67" s="194"/>
      <c r="AR67" s="395"/>
      <c r="AS67" s="396"/>
      <c r="AT67" s="396"/>
      <c r="AU67" s="397"/>
    </row>
    <row r="68" spans="2:47" ht="26.25" customHeight="1">
      <c r="B68" s="409"/>
      <c r="C68" s="89" t="s">
        <v>476</v>
      </c>
      <c r="D68" s="160" t="s">
        <v>489</v>
      </c>
      <c r="E68" s="366"/>
      <c r="F68" s="367"/>
      <c r="G68" s="127"/>
      <c r="H68" s="299"/>
      <c r="I68" s="299"/>
      <c r="J68" s="158"/>
      <c r="K68" s="158"/>
      <c r="L68" s="158"/>
      <c r="M68" s="157"/>
      <c r="N68" s="283"/>
      <c r="O68" s="69"/>
      <c r="P68" s="153"/>
      <c r="Q68" s="164"/>
      <c r="R68" s="154"/>
      <c r="S68" s="154"/>
      <c r="T68" s="154"/>
      <c r="U68" s="154"/>
      <c r="V68" s="155"/>
      <c r="W68" s="174"/>
      <c r="X68" s="91"/>
      <c r="Y68" s="92" t="str">
        <f t="shared" si="3"/>
        <v/>
      </c>
      <c r="Z68" s="125"/>
      <c r="AA68" s="154"/>
      <c r="AB68" s="154"/>
      <c r="AC68" s="154"/>
      <c r="AD68" s="154"/>
      <c r="AE68" s="154"/>
      <c r="AF68" s="154"/>
      <c r="AG68" s="155"/>
      <c r="AH68" s="174"/>
      <c r="AI68" s="124"/>
      <c r="AJ68" s="154"/>
      <c r="AK68" s="163"/>
      <c r="AL68" s="154"/>
      <c r="AM68" s="154"/>
      <c r="AN68" s="193"/>
      <c r="AO68" s="194"/>
      <c r="AP68" s="194"/>
      <c r="AR68" s="395"/>
      <c r="AS68" s="396"/>
      <c r="AT68" s="396"/>
      <c r="AU68" s="397"/>
    </row>
    <row r="69" spans="2:47" ht="26.25" customHeight="1">
      <c r="B69" s="409"/>
      <c r="C69" s="89" t="s">
        <v>477</v>
      </c>
      <c r="D69" s="160" t="s">
        <v>489</v>
      </c>
      <c r="E69" s="366"/>
      <c r="F69" s="367"/>
      <c r="G69" s="127"/>
      <c r="H69" s="299"/>
      <c r="I69" s="299"/>
      <c r="J69" s="158"/>
      <c r="K69" s="158"/>
      <c r="L69" s="158"/>
      <c r="M69" s="157"/>
      <c r="N69" s="283"/>
      <c r="O69" s="69"/>
      <c r="P69" s="153"/>
      <c r="Q69" s="164"/>
      <c r="R69" s="154"/>
      <c r="S69" s="154"/>
      <c r="T69" s="154"/>
      <c r="U69" s="154"/>
      <c r="V69" s="155"/>
      <c r="W69" s="174"/>
      <c r="X69" s="91"/>
      <c r="Y69" s="92" t="str">
        <f t="shared" si="3"/>
        <v/>
      </c>
      <c r="Z69" s="125"/>
      <c r="AA69" s="154"/>
      <c r="AB69" s="154"/>
      <c r="AC69" s="154"/>
      <c r="AD69" s="154"/>
      <c r="AE69" s="154"/>
      <c r="AF69" s="154"/>
      <c r="AG69" s="155"/>
      <c r="AH69" s="174"/>
      <c r="AI69" s="124"/>
      <c r="AJ69" s="154"/>
      <c r="AK69" s="163"/>
      <c r="AL69" s="154"/>
      <c r="AM69" s="154"/>
      <c r="AN69" s="193"/>
      <c r="AO69" s="194"/>
      <c r="AP69" s="194"/>
      <c r="AR69" s="395"/>
      <c r="AS69" s="396"/>
      <c r="AT69" s="396"/>
      <c r="AU69" s="397"/>
    </row>
    <row r="70" spans="2:47" ht="26.25" customHeight="1" thickBot="1">
      <c r="B70" s="410"/>
      <c r="C70" s="99" t="s">
        <v>478</v>
      </c>
      <c r="D70" s="161" t="s">
        <v>489</v>
      </c>
      <c r="E70" s="377"/>
      <c r="F70" s="378"/>
      <c r="G70" s="96"/>
      <c r="H70" s="299"/>
      <c r="I70" s="299"/>
      <c r="J70" s="158"/>
      <c r="K70" s="158"/>
      <c r="L70" s="158"/>
      <c r="M70" s="157"/>
      <c r="N70" s="283"/>
      <c r="O70" s="69"/>
      <c r="P70" s="153"/>
      <c r="Q70" s="164"/>
      <c r="R70" s="154"/>
      <c r="S70" s="154"/>
      <c r="T70" s="154"/>
      <c r="U70" s="154"/>
      <c r="V70" s="155"/>
      <c r="W70" s="177"/>
      <c r="X70" s="91"/>
      <c r="Y70" s="92" t="str">
        <f t="shared" si="3"/>
        <v/>
      </c>
      <c r="Z70" s="125"/>
      <c r="AA70" s="154"/>
      <c r="AB70" s="154"/>
      <c r="AC70" s="154"/>
      <c r="AD70" s="154"/>
      <c r="AE70" s="154"/>
      <c r="AF70" s="154"/>
      <c r="AG70" s="155"/>
      <c r="AH70" s="174"/>
      <c r="AI70" s="124"/>
      <c r="AJ70" s="154"/>
      <c r="AK70" s="163"/>
      <c r="AL70" s="154"/>
      <c r="AM70" s="154"/>
      <c r="AN70" s="193"/>
      <c r="AO70" s="194"/>
      <c r="AP70" s="194"/>
      <c r="AR70" s="395"/>
      <c r="AS70" s="396"/>
      <c r="AT70" s="396"/>
      <c r="AU70" s="397"/>
    </row>
    <row r="71" spans="2:47" ht="12" customHeight="1">
      <c r="B71" s="407" t="s">
        <v>7</v>
      </c>
      <c r="C71" s="42"/>
      <c r="D71" s="42"/>
      <c r="E71" s="42"/>
      <c r="F71" s="43" t="s">
        <v>163</v>
      </c>
      <c r="G71" s="141"/>
      <c r="H71" s="106" t="s">
        <v>249</v>
      </c>
      <c r="I71" s="107" t="s">
        <v>250</v>
      </c>
      <c r="J71" s="107" t="s">
        <v>251</v>
      </c>
      <c r="K71" s="107" t="s">
        <v>252</v>
      </c>
      <c r="L71" s="107" t="s">
        <v>253</v>
      </c>
      <c r="M71" s="107" t="s">
        <v>254</v>
      </c>
      <c r="N71" s="108" t="s">
        <v>255</v>
      </c>
      <c r="O71" s="69"/>
      <c r="P71" s="109" t="s">
        <v>217</v>
      </c>
      <c r="Q71" s="128" t="s">
        <v>351</v>
      </c>
      <c r="R71" s="110" t="s">
        <v>218</v>
      </c>
      <c r="S71" s="110" t="s">
        <v>352</v>
      </c>
      <c r="T71" s="110" t="s">
        <v>219</v>
      </c>
      <c r="U71" s="129" t="s">
        <v>353</v>
      </c>
      <c r="V71" s="111" t="s">
        <v>220</v>
      </c>
      <c r="W71" s="173" t="s">
        <v>354</v>
      </c>
      <c r="X71" s="36"/>
      <c r="Y71" s="113" t="s">
        <v>228</v>
      </c>
      <c r="Z71" s="112" t="s">
        <v>385</v>
      </c>
      <c r="AA71" s="114" t="s">
        <v>229</v>
      </c>
      <c r="AB71" s="112" t="s">
        <v>377</v>
      </c>
      <c r="AC71" s="114" t="s">
        <v>230</v>
      </c>
      <c r="AD71" s="115" t="s">
        <v>373</v>
      </c>
      <c r="AE71" s="114" t="s">
        <v>231</v>
      </c>
      <c r="AF71" s="56" t="s">
        <v>368</v>
      </c>
      <c r="AG71" s="111" t="s">
        <v>232</v>
      </c>
      <c r="AH71" s="187" t="s">
        <v>364</v>
      </c>
      <c r="AI71" s="69"/>
      <c r="AJ71" s="116" t="s">
        <v>240</v>
      </c>
      <c r="AK71" s="117" t="s">
        <v>531</v>
      </c>
      <c r="AL71" s="117" t="s">
        <v>241</v>
      </c>
      <c r="AM71" s="117" t="s">
        <v>242</v>
      </c>
      <c r="AN71" s="117" t="s">
        <v>532</v>
      </c>
      <c r="AO71" s="119" t="s">
        <v>243</v>
      </c>
      <c r="AP71" s="119" t="s">
        <v>525</v>
      </c>
      <c r="AR71" s="386" t="s">
        <v>101</v>
      </c>
      <c r="AS71" s="387"/>
      <c r="AT71" s="387"/>
      <c r="AU71" s="388"/>
    </row>
    <row r="72" spans="2:47" ht="44.25" customHeight="1">
      <c r="B72" s="408"/>
      <c r="C72" s="62"/>
      <c r="D72" s="62"/>
      <c r="E72" s="62"/>
      <c r="F72" s="63"/>
      <c r="G72" s="64"/>
      <c r="H72" s="65" t="s">
        <v>39</v>
      </c>
      <c r="I72" s="67" t="s">
        <v>774</v>
      </c>
      <c r="J72" s="142" t="s">
        <v>73</v>
      </c>
      <c r="K72" s="142" t="s">
        <v>70</v>
      </c>
      <c r="L72" s="142" t="s">
        <v>103</v>
      </c>
      <c r="M72" s="142" t="s">
        <v>71</v>
      </c>
      <c r="N72" s="143" t="s">
        <v>96</v>
      </c>
      <c r="O72" s="38"/>
      <c r="P72" s="70" t="s">
        <v>197</v>
      </c>
      <c r="Q72" s="71" t="s">
        <v>327</v>
      </c>
      <c r="R72" s="72" t="s">
        <v>203</v>
      </c>
      <c r="S72" s="72" t="s">
        <v>328</v>
      </c>
      <c r="T72" s="72" t="s">
        <v>176</v>
      </c>
      <c r="U72" s="73" t="s">
        <v>329</v>
      </c>
      <c r="V72" s="74" t="s">
        <v>191</v>
      </c>
      <c r="W72" s="171" t="s">
        <v>330</v>
      </c>
      <c r="X72" s="75"/>
      <c r="Y72" s="70" t="s">
        <v>191</v>
      </c>
      <c r="Z72" s="71" t="s">
        <v>360</v>
      </c>
      <c r="AA72" s="72" t="s">
        <v>63</v>
      </c>
      <c r="AB72" s="72" t="s">
        <v>334</v>
      </c>
      <c r="AC72" s="72" t="s">
        <v>159</v>
      </c>
      <c r="AD72" s="72" t="s">
        <v>361</v>
      </c>
      <c r="AE72" s="72" t="s">
        <v>57</v>
      </c>
      <c r="AF72" s="73" t="s">
        <v>362</v>
      </c>
      <c r="AG72" s="74" t="s">
        <v>67</v>
      </c>
      <c r="AH72" s="171" t="s">
        <v>363</v>
      </c>
      <c r="AI72" s="69"/>
      <c r="AJ72" s="76"/>
      <c r="AK72" s="77"/>
      <c r="AL72" s="78"/>
      <c r="AM72" s="77"/>
      <c r="AN72" s="77"/>
      <c r="AO72" s="79"/>
      <c r="AP72" s="79"/>
      <c r="AR72" s="389"/>
      <c r="AS72" s="390"/>
      <c r="AT72" s="390"/>
      <c r="AU72" s="391"/>
    </row>
    <row r="73" spans="2:47" ht="56.25" customHeight="1">
      <c r="B73" s="408"/>
      <c r="C73" s="80" t="s">
        <v>163</v>
      </c>
      <c r="D73" s="62"/>
      <c r="E73" s="62"/>
      <c r="F73" s="81" t="s">
        <v>18</v>
      </c>
      <c r="G73" s="64"/>
      <c r="H73" s="82" t="s">
        <v>202</v>
      </c>
      <c r="I73" s="66" t="s">
        <v>775</v>
      </c>
      <c r="J73" s="66" t="s">
        <v>867</v>
      </c>
      <c r="K73" s="66" t="s">
        <v>863</v>
      </c>
      <c r="L73" s="66" t="s">
        <v>871</v>
      </c>
      <c r="M73" s="66" t="s">
        <v>872</v>
      </c>
      <c r="N73" s="144" t="s">
        <v>873</v>
      </c>
      <c r="O73" s="134"/>
      <c r="P73" s="53" t="s">
        <v>486</v>
      </c>
      <c r="Q73" s="54"/>
      <c r="R73" s="55" t="s">
        <v>487</v>
      </c>
      <c r="S73" s="55"/>
      <c r="T73" s="55" t="s">
        <v>256</v>
      </c>
      <c r="U73" s="56"/>
      <c r="V73" s="52" t="s">
        <v>488</v>
      </c>
      <c r="W73" s="170"/>
      <c r="X73" s="122"/>
      <c r="Y73" s="53" t="s">
        <v>541</v>
      </c>
      <c r="Z73" s="54" t="s">
        <v>382</v>
      </c>
      <c r="AA73" s="55" t="s">
        <v>64</v>
      </c>
      <c r="AB73" s="55"/>
      <c r="AC73" s="55" t="s">
        <v>538</v>
      </c>
      <c r="AD73" s="55"/>
      <c r="AE73" s="55" t="s">
        <v>192</v>
      </c>
      <c r="AF73" s="56"/>
      <c r="AG73" s="52" t="s">
        <v>491</v>
      </c>
      <c r="AH73" s="170"/>
      <c r="AI73" s="69"/>
      <c r="AJ73" s="86" t="s">
        <v>94</v>
      </c>
      <c r="AK73" s="87" t="s">
        <v>519</v>
      </c>
      <c r="AL73" s="249" t="s">
        <v>774</v>
      </c>
      <c r="AM73" s="87" t="s">
        <v>876</v>
      </c>
      <c r="AN73" s="87" t="s">
        <v>535</v>
      </c>
      <c r="AO73" s="88" t="s">
        <v>93</v>
      </c>
      <c r="AP73" s="88" t="s">
        <v>536</v>
      </c>
      <c r="AR73" s="392"/>
      <c r="AS73" s="393"/>
      <c r="AT73" s="393"/>
      <c r="AU73" s="394"/>
    </row>
    <row r="74" spans="2:47" ht="26.25" customHeight="1">
      <c r="B74" s="408"/>
      <c r="C74" s="89" t="s">
        <v>479</v>
      </c>
      <c r="D74" s="383" t="s">
        <v>97</v>
      </c>
      <c r="E74" s="383"/>
      <c r="F74" s="149" t="s">
        <v>309</v>
      </c>
      <c r="G74" s="38"/>
      <c r="H74" s="298"/>
      <c r="I74" s="299"/>
      <c r="J74" s="150"/>
      <c r="K74" s="150"/>
      <c r="L74" s="150"/>
      <c r="M74" s="150"/>
      <c r="N74" s="150"/>
      <c r="O74" s="69"/>
      <c r="P74" s="244"/>
      <c r="Q74" s="245"/>
      <c r="R74" s="286"/>
      <c r="S74" s="245"/>
      <c r="T74" s="245"/>
      <c r="U74" s="245"/>
      <c r="V74" s="245"/>
      <c r="W74" s="172"/>
      <c r="X74" s="91"/>
      <c r="Y74" s="92" t="str">
        <f t="shared" ref="Y74:Y80" si="4">IF(V74="","",V74)</f>
        <v/>
      </c>
      <c r="Z74" s="93" t="str">
        <f>IF(W74="","",W74)</f>
        <v/>
      </c>
      <c r="AA74" s="245"/>
      <c r="AB74" s="245"/>
      <c r="AC74" s="245"/>
      <c r="AD74" s="245"/>
      <c r="AE74" s="245"/>
      <c r="AF74" s="245"/>
      <c r="AG74" s="152"/>
      <c r="AH74" s="172"/>
      <c r="AI74" s="69"/>
      <c r="AJ74" s="244"/>
      <c r="AK74" s="191"/>
      <c r="AL74" s="154"/>
      <c r="AM74" s="245"/>
      <c r="AN74" s="246"/>
      <c r="AO74" s="247"/>
      <c r="AP74" s="192"/>
      <c r="AR74" s="395"/>
      <c r="AS74" s="396"/>
      <c r="AT74" s="396"/>
      <c r="AU74" s="397"/>
    </row>
    <row r="75" spans="2:47" ht="26.25" customHeight="1">
      <c r="B75" s="408"/>
      <c r="C75" s="89" t="s">
        <v>480</v>
      </c>
      <c r="D75" s="383" t="s">
        <v>193</v>
      </c>
      <c r="E75" s="383"/>
      <c r="F75" s="149" t="s">
        <v>309</v>
      </c>
      <c r="G75" s="38"/>
      <c r="H75" s="298"/>
      <c r="I75" s="299"/>
      <c r="J75" s="150"/>
      <c r="K75" s="150"/>
      <c r="L75" s="145"/>
      <c r="M75" s="150"/>
      <c r="N75" s="150"/>
      <c r="O75" s="69"/>
      <c r="P75" s="244"/>
      <c r="Q75" s="245"/>
      <c r="R75" s="286"/>
      <c r="S75" s="245"/>
      <c r="T75" s="245"/>
      <c r="U75" s="245"/>
      <c r="V75" s="245"/>
      <c r="W75" s="172"/>
      <c r="X75" s="91"/>
      <c r="Y75" s="92" t="str">
        <f t="shared" si="4"/>
        <v/>
      </c>
      <c r="Z75" s="93" t="str">
        <f>IF(W75="","",W75)</f>
        <v/>
      </c>
      <c r="AA75" s="245"/>
      <c r="AB75" s="245"/>
      <c r="AC75" s="245"/>
      <c r="AD75" s="245"/>
      <c r="AE75" s="245"/>
      <c r="AF75" s="245"/>
      <c r="AG75" s="152"/>
      <c r="AH75" s="172"/>
      <c r="AI75" s="69"/>
      <c r="AJ75" s="244"/>
      <c r="AK75" s="191"/>
      <c r="AL75" s="154"/>
      <c r="AM75" s="245"/>
      <c r="AN75" s="246"/>
      <c r="AO75" s="247"/>
      <c r="AP75" s="192"/>
      <c r="AR75" s="395"/>
      <c r="AS75" s="396"/>
      <c r="AT75" s="396"/>
      <c r="AU75" s="397"/>
    </row>
    <row r="76" spans="2:47" ht="26.25" customHeight="1">
      <c r="B76" s="408"/>
      <c r="C76" s="89" t="s">
        <v>481</v>
      </c>
      <c r="D76" s="383" t="s">
        <v>2</v>
      </c>
      <c r="E76" s="383"/>
      <c r="F76" s="149" t="s">
        <v>309</v>
      </c>
      <c r="G76" s="38"/>
      <c r="H76" s="298"/>
      <c r="I76" s="299"/>
      <c r="J76" s="150"/>
      <c r="K76" s="150"/>
      <c r="L76" s="150"/>
      <c r="M76" s="150"/>
      <c r="N76" s="150"/>
      <c r="O76" s="69"/>
      <c r="P76" s="244"/>
      <c r="Q76" s="245"/>
      <c r="R76" s="286"/>
      <c r="S76" s="245"/>
      <c r="T76" s="245"/>
      <c r="U76" s="245"/>
      <c r="V76" s="245"/>
      <c r="W76" s="172"/>
      <c r="X76" s="91"/>
      <c r="Y76" s="92" t="str">
        <f t="shared" si="4"/>
        <v/>
      </c>
      <c r="Z76" s="93" t="str">
        <f>IF(W76="","",W76)</f>
        <v/>
      </c>
      <c r="AA76" s="245"/>
      <c r="AB76" s="245"/>
      <c r="AC76" s="245"/>
      <c r="AD76" s="245"/>
      <c r="AE76" s="245"/>
      <c r="AF76" s="245"/>
      <c r="AG76" s="152"/>
      <c r="AH76" s="172"/>
      <c r="AI76" s="69"/>
      <c r="AJ76" s="244"/>
      <c r="AK76" s="191"/>
      <c r="AL76" s="154"/>
      <c r="AM76" s="245"/>
      <c r="AN76" s="246"/>
      <c r="AO76" s="247"/>
      <c r="AP76" s="192"/>
      <c r="AR76" s="395"/>
      <c r="AS76" s="396"/>
      <c r="AT76" s="396"/>
      <c r="AU76" s="397"/>
    </row>
    <row r="77" spans="2:47" ht="26.25" customHeight="1">
      <c r="B77" s="408"/>
      <c r="C77" s="89" t="s">
        <v>482</v>
      </c>
      <c r="D77" s="383" t="s">
        <v>194</v>
      </c>
      <c r="E77" s="383"/>
      <c r="F77" s="149" t="s">
        <v>309</v>
      </c>
      <c r="G77" s="38"/>
      <c r="H77" s="298"/>
      <c r="I77" s="299"/>
      <c r="J77" s="150"/>
      <c r="K77" s="150"/>
      <c r="L77" s="145"/>
      <c r="M77" s="150"/>
      <c r="N77" s="150"/>
      <c r="O77" s="69"/>
      <c r="P77" s="244"/>
      <c r="Q77" s="245"/>
      <c r="R77" s="286"/>
      <c r="S77" s="245"/>
      <c r="T77" s="245"/>
      <c r="U77" s="245"/>
      <c r="V77" s="245"/>
      <c r="W77" s="172"/>
      <c r="X77" s="91"/>
      <c r="Y77" s="92" t="str">
        <f t="shared" si="4"/>
        <v/>
      </c>
      <c r="Z77" s="93" t="str">
        <f>IF(W77="","",W77)</f>
        <v/>
      </c>
      <c r="AA77" s="245"/>
      <c r="AB77" s="245"/>
      <c r="AC77" s="245"/>
      <c r="AD77" s="245"/>
      <c r="AE77" s="245"/>
      <c r="AF77" s="245"/>
      <c r="AG77" s="152"/>
      <c r="AH77" s="172"/>
      <c r="AI77" s="69"/>
      <c r="AJ77" s="244"/>
      <c r="AK77" s="191"/>
      <c r="AL77" s="154"/>
      <c r="AM77" s="245"/>
      <c r="AN77" s="246"/>
      <c r="AO77" s="247"/>
      <c r="AP77" s="192"/>
      <c r="AR77" s="395"/>
      <c r="AS77" s="396"/>
      <c r="AT77" s="396"/>
      <c r="AU77" s="397"/>
    </row>
    <row r="78" spans="2:47" ht="26.25" customHeight="1">
      <c r="B78" s="409"/>
      <c r="C78" s="146" t="s">
        <v>483</v>
      </c>
      <c r="D78" s="162" t="s">
        <v>489</v>
      </c>
      <c r="E78" s="379"/>
      <c r="F78" s="380"/>
      <c r="G78" s="38"/>
      <c r="H78" s="299"/>
      <c r="I78" s="299"/>
      <c r="J78" s="158"/>
      <c r="K78" s="158"/>
      <c r="L78" s="158"/>
      <c r="M78" s="158"/>
      <c r="N78" s="158"/>
      <c r="O78" s="69"/>
      <c r="P78" s="153"/>
      <c r="Q78" s="154"/>
      <c r="R78" s="154"/>
      <c r="S78" s="154"/>
      <c r="T78" s="154"/>
      <c r="U78" s="154"/>
      <c r="V78" s="155"/>
      <c r="W78" s="178"/>
      <c r="X78" s="139"/>
      <c r="Y78" s="92" t="str">
        <f t="shared" si="4"/>
        <v/>
      </c>
      <c r="Z78" s="123"/>
      <c r="AA78" s="154"/>
      <c r="AB78" s="154"/>
      <c r="AC78" s="154"/>
      <c r="AD78" s="154"/>
      <c r="AE78" s="154"/>
      <c r="AF78" s="154"/>
      <c r="AG78" s="155"/>
      <c r="AH78" s="174"/>
      <c r="AI78" s="124"/>
      <c r="AJ78" s="153"/>
      <c r="AK78" s="163"/>
      <c r="AL78" s="154"/>
      <c r="AM78" s="154"/>
      <c r="AN78" s="193"/>
      <c r="AO78" s="194"/>
      <c r="AP78" s="194"/>
      <c r="AR78" s="395"/>
      <c r="AS78" s="396"/>
      <c r="AT78" s="396"/>
      <c r="AU78" s="397"/>
    </row>
    <row r="79" spans="2:47" ht="26.25" customHeight="1">
      <c r="B79" s="409"/>
      <c r="C79" s="146" t="s">
        <v>484</v>
      </c>
      <c r="D79" s="162" t="s">
        <v>427</v>
      </c>
      <c r="E79" s="368"/>
      <c r="F79" s="369"/>
      <c r="G79" s="38"/>
      <c r="H79" s="299"/>
      <c r="I79" s="299"/>
      <c r="J79" s="158"/>
      <c r="K79" s="158"/>
      <c r="L79" s="158"/>
      <c r="M79" s="158"/>
      <c r="N79" s="158"/>
      <c r="O79" s="69"/>
      <c r="P79" s="153"/>
      <c r="Q79" s="154"/>
      <c r="R79" s="154"/>
      <c r="S79" s="154"/>
      <c r="T79" s="154"/>
      <c r="U79" s="154"/>
      <c r="V79" s="155"/>
      <c r="W79" s="179"/>
      <c r="X79" s="139"/>
      <c r="Y79" s="92" t="str">
        <f t="shared" si="4"/>
        <v/>
      </c>
      <c r="Z79" s="125"/>
      <c r="AA79" s="154"/>
      <c r="AB79" s="154"/>
      <c r="AC79" s="154"/>
      <c r="AD79" s="154"/>
      <c r="AE79" s="154"/>
      <c r="AF79" s="154"/>
      <c r="AG79" s="155"/>
      <c r="AH79" s="174"/>
      <c r="AI79" s="124"/>
      <c r="AJ79" s="153"/>
      <c r="AK79" s="163"/>
      <c r="AL79" s="154"/>
      <c r="AM79" s="154"/>
      <c r="AN79" s="193"/>
      <c r="AO79" s="194"/>
      <c r="AP79" s="194"/>
      <c r="AR79" s="395"/>
      <c r="AS79" s="396"/>
      <c r="AT79" s="396"/>
      <c r="AU79" s="397"/>
    </row>
    <row r="80" spans="2:47" ht="26.25" customHeight="1" thickBot="1">
      <c r="B80" s="410"/>
      <c r="C80" s="99" t="s">
        <v>485</v>
      </c>
      <c r="D80" s="161" t="s">
        <v>489</v>
      </c>
      <c r="E80" s="377"/>
      <c r="F80" s="378"/>
      <c r="G80" s="130"/>
      <c r="H80" s="299"/>
      <c r="I80" s="299"/>
      <c r="J80" s="158"/>
      <c r="K80" s="158"/>
      <c r="L80" s="158"/>
      <c r="M80" s="158"/>
      <c r="N80" s="158"/>
      <c r="O80" s="38"/>
      <c r="P80" s="153"/>
      <c r="Q80" s="166"/>
      <c r="R80" s="166"/>
      <c r="S80" s="166"/>
      <c r="T80" s="166"/>
      <c r="U80" s="166"/>
      <c r="V80" s="167"/>
      <c r="W80" s="180"/>
      <c r="X80" s="139"/>
      <c r="Y80" s="147" t="str">
        <f t="shared" si="4"/>
        <v/>
      </c>
      <c r="Z80" s="133"/>
      <c r="AA80" s="166"/>
      <c r="AB80" s="166"/>
      <c r="AC80" s="166"/>
      <c r="AD80" s="166"/>
      <c r="AE80" s="166"/>
      <c r="AF80" s="166"/>
      <c r="AG80" s="167"/>
      <c r="AH80" s="175"/>
      <c r="AI80" s="124"/>
      <c r="AJ80" s="165"/>
      <c r="AK80" s="195"/>
      <c r="AL80" s="166"/>
      <c r="AM80" s="154"/>
      <c r="AN80" s="196"/>
      <c r="AO80" s="197"/>
      <c r="AP80" s="197"/>
      <c r="AR80" s="398"/>
      <c r="AS80" s="399"/>
      <c r="AT80" s="399"/>
      <c r="AU80" s="400"/>
    </row>
    <row r="81" spans="2:15" ht="45.75" customHeight="1">
      <c r="B81" s="148"/>
      <c r="G81" s="20"/>
      <c r="O81" s="38"/>
    </row>
    <row r="82" spans="2:15" ht="45.75" customHeight="1"/>
  </sheetData>
  <sheetProtection algorithmName="SHA-512" hashValue="Vpqq0aaXX/lFPgwFM6wmoNGJ5P8hRa8fG0fCN9lJGIyd0AoXNdlJ3J+tbk9nu3JpJwj04zFOR40FFpFkgjy5Qw==" saltValue="Zb45/KKmT/7RiO6LdMU31w==" spinCount="100000" sheet="1" objects="1" scenarios="1"/>
  <mergeCells count="93">
    <mergeCell ref="B12:F13"/>
    <mergeCell ref="B15:F16"/>
    <mergeCell ref="C8:D8"/>
    <mergeCell ref="C10:D10"/>
    <mergeCell ref="E10:H10"/>
    <mergeCell ref="AR12:AU13"/>
    <mergeCell ref="AJ12:AO13"/>
    <mergeCell ref="P12:AG13"/>
    <mergeCell ref="P15:V15"/>
    <mergeCell ref="H12:N13"/>
    <mergeCell ref="H15:N16"/>
    <mergeCell ref="Y16:AA16"/>
    <mergeCell ref="AE16:AG16"/>
    <mergeCell ref="P16:T16"/>
    <mergeCell ref="B27:B37"/>
    <mergeCell ref="B17:B26"/>
    <mergeCell ref="D21:E21"/>
    <mergeCell ref="D22:E22"/>
    <mergeCell ref="D34:E34"/>
    <mergeCell ref="D30:E30"/>
    <mergeCell ref="D31:E31"/>
    <mergeCell ref="E25:F25"/>
    <mergeCell ref="D20:E20"/>
    <mergeCell ref="D23:E23"/>
    <mergeCell ref="B38:B49"/>
    <mergeCell ref="B50:B70"/>
    <mergeCell ref="D45:E45"/>
    <mergeCell ref="D46:E46"/>
    <mergeCell ref="D60:E60"/>
    <mergeCell ref="AR38:AU39"/>
    <mergeCell ref="B71:B80"/>
    <mergeCell ref="Y15:AG15"/>
    <mergeCell ref="D54:E54"/>
    <mergeCell ref="D76:E76"/>
    <mergeCell ref="D41:E41"/>
    <mergeCell ref="D42:E42"/>
    <mergeCell ref="D53:E53"/>
    <mergeCell ref="D75:E75"/>
    <mergeCell ref="D77:E77"/>
    <mergeCell ref="D62:E62"/>
    <mergeCell ref="D43:E43"/>
    <mergeCell ref="D44:E44"/>
    <mergeCell ref="D63:E63"/>
    <mergeCell ref="D74:E74"/>
    <mergeCell ref="D61:E61"/>
    <mergeCell ref="AR29:AU37"/>
    <mergeCell ref="AR19:AU26"/>
    <mergeCell ref="AR15:AU16"/>
    <mergeCell ref="AR17:AU18"/>
    <mergeCell ref="AR27:AU28"/>
    <mergeCell ref="AR50:AU51"/>
    <mergeCell ref="AR71:AU72"/>
    <mergeCell ref="AR52:AU70"/>
    <mergeCell ref="AR73:AU80"/>
    <mergeCell ref="AR40:AU49"/>
    <mergeCell ref="C1:D1"/>
    <mergeCell ref="C3:D3"/>
    <mergeCell ref="E80:F80"/>
    <mergeCell ref="E26:F26"/>
    <mergeCell ref="E36:F36"/>
    <mergeCell ref="E37:F37"/>
    <mergeCell ref="E47:F47"/>
    <mergeCell ref="E49:F49"/>
    <mergeCell ref="D32:E32"/>
    <mergeCell ref="D33:E33"/>
    <mergeCell ref="C4:D4"/>
    <mergeCell ref="C7:D7"/>
    <mergeCell ref="C9:D9"/>
    <mergeCell ref="E1:H1"/>
    <mergeCell ref="C6:D6"/>
    <mergeCell ref="C5:D5"/>
    <mergeCell ref="E79:F79"/>
    <mergeCell ref="E24:F24"/>
    <mergeCell ref="E66:F66"/>
    <mergeCell ref="E69:F69"/>
    <mergeCell ref="E70:F70"/>
    <mergeCell ref="E78:F78"/>
    <mergeCell ref="K1:P1"/>
    <mergeCell ref="K2:P2"/>
    <mergeCell ref="K4:P4"/>
    <mergeCell ref="K3:P3"/>
    <mergeCell ref="E68:F68"/>
    <mergeCell ref="E35:F35"/>
    <mergeCell ref="E48:F48"/>
    <mergeCell ref="E67:F67"/>
    <mergeCell ref="E2:H2"/>
    <mergeCell ref="E3:H3"/>
    <mergeCell ref="E4:H4"/>
    <mergeCell ref="E5:H5"/>
    <mergeCell ref="E6:H6"/>
    <mergeCell ref="E7:H7"/>
    <mergeCell ref="E8:H8"/>
    <mergeCell ref="E9:H9"/>
  </mergeCells>
  <conditionalFormatting sqref="AK24">
    <cfRule type="expression" dxfId="801" priority="1432">
      <formula>LEFT(AK24,2)="H:"</formula>
    </cfRule>
    <cfRule type="expression" dxfId="800" priority="1433">
      <formula>LEFT(AK24,2)="MH"</formula>
    </cfRule>
    <cfRule type="expression" dxfId="799" priority="1436">
      <formula>LEFT(AK24,2)="ML"</formula>
    </cfRule>
    <cfRule type="expression" dxfId="798" priority="1437">
      <formula>LEFT(AK24,2)="L:"</formula>
    </cfRule>
  </conditionalFormatting>
  <conditionalFormatting sqref="AK25:AK26 AM24:AN26">
    <cfRule type="expression" dxfId="797" priority="1411">
      <formula>LEFT(AK24,2)="L:"</formula>
    </cfRule>
    <cfRule type="expression" dxfId="796" priority="1412">
      <formula>LEFT(AK24,2)="ML"</formula>
    </cfRule>
    <cfRule type="expression" dxfId="795" priority="1413">
      <formula>LEFT(AK24,2)="MH"</formula>
    </cfRule>
    <cfRule type="expression" dxfId="794" priority="1414">
      <formula>LEFT(AK24,2)="H:"</formula>
    </cfRule>
  </conditionalFormatting>
  <conditionalFormatting sqref="P24:V26">
    <cfRule type="expression" dxfId="793" priority="1407">
      <formula>LEFT(P24,2)="H:"</formula>
    </cfRule>
    <cfRule type="expression" dxfId="792" priority="1408">
      <formula>LEFT(P24,2)="MH"</formula>
    </cfRule>
    <cfRule type="expression" dxfId="791" priority="1409">
      <formula>LEFT(P24,2)="ML"</formula>
    </cfRule>
    <cfRule type="expression" dxfId="790" priority="1410">
      <formula>LEFT(P24,2)="L:"</formula>
    </cfRule>
  </conditionalFormatting>
  <conditionalFormatting sqref="AH78:AK80 Q78:V80 AH64:AI65 AN47:AN49 AH47:AI49 Q47:V49 AH35:AI37 Q35:V37 R70:V70 AN64:AN65 AN67:AN70 AN78:AN80 AH67:AI70 AK47:AK49 AK64:AK65 AK67:AK70 R64:U65 R67:S69 U67:V69 AK35:AL37 AN35:AN37">
    <cfRule type="expression" dxfId="789" priority="1395">
      <formula>LEFT(Q35,2)="H:"</formula>
    </cfRule>
    <cfRule type="expression" dxfId="788" priority="1396">
      <formula>LEFT(Q35,2)="MH"</formula>
    </cfRule>
    <cfRule type="expression" dxfId="787" priority="1397">
      <formula>LEFT(Q35,2)="ML"</formula>
    </cfRule>
    <cfRule type="expression" dxfId="786" priority="1398">
      <formula>LEFT(Q35,2)="L:"</formula>
    </cfRule>
  </conditionalFormatting>
  <conditionalFormatting sqref="AO24">
    <cfRule type="expression" dxfId="785" priority="1336">
      <formula>AO24="Yes"</formula>
    </cfRule>
    <cfRule type="expression" dxfId="784" priority="1337">
      <formula>AO24="No"</formula>
    </cfRule>
  </conditionalFormatting>
  <conditionalFormatting sqref="AO25">
    <cfRule type="expression" dxfId="783" priority="1324">
      <formula>AO25="Yes"</formula>
    </cfRule>
    <cfRule type="expression" dxfId="782" priority="1325">
      <formula>AO25="No"</formula>
    </cfRule>
  </conditionalFormatting>
  <conditionalFormatting sqref="AO35">
    <cfRule type="expression" dxfId="781" priority="1326">
      <formula>$F35="no"</formula>
    </cfRule>
  </conditionalFormatting>
  <conditionalFormatting sqref="AO35">
    <cfRule type="expression" dxfId="780" priority="1327">
      <formula>AO35="Yes"</formula>
    </cfRule>
    <cfRule type="expression" dxfId="779" priority="1328">
      <formula>AO35="No"</formula>
    </cfRule>
  </conditionalFormatting>
  <conditionalFormatting sqref="AO26">
    <cfRule type="expression" dxfId="778" priority="1322">
      <formula>AO26="Yes"</formula>
    </cfRule>
    <cfRule type="expression" dxfId="777" priority="1323">
      <formula>AO26="No"</formula>
    </cfRule>
  </conditionalFormatting>
  <conditionalFormatting sqref="AO36:AO37 AO47:AO49">
    <cfRule type="expression" dxfId="776" priority="1320">
      <formula>AO36="Yes"</formula>
    </cfRule>
    <cfRule type="expression" dxfId="775" priority="1321">
      <formula>AO36="No"</formula>
    </cfRule>
  </conditionalFormatting>
  <conditionalFormatting sqref="AP20">
    <cfRule type="expression" dxfId="774" priority="1294">
      <formula>$F20="no"</formula>
    </cfRule>
  </conditionalFormatting>
  <conditionalFormatting sqref="AP20">
    <cfRule type="expression" dxfId="773" priority="1295">
      <formula>AP20="Yes"</formula>
    </cfRule>
    <cfRule type="expression" dxfId="772" priority="1296">
      <formula>AP20="No"</formula>
    </cfRule>
  </conditionalFormatting>
  <conditionalFormatting sqref="AP21">
    <cfRule type="expression" dxfId="771" priority="1291">
      <formula>$F21="no"</formula>
    </cfRule>
  </conditionalFormatting>
  <conditionalFormatting sqref="AP21">
    <cfRule type="expression" dxfId="770" priority="1292">
      <formula>AP21="Yes"</formula>
    </cfRule>
    <cfRule type="expression" dxfId="769" priority="1293">
      <formula>AP21="No"</formula>
    </cfRule>
  </conditionalFormatting>
  <conditionalFormatting sqref="AP22">
    <cfRule type="expression" dxfId="768" priority="1288">
      <formula>$F22="no"</formula>
    </cfRule>
  </conditionalFormatting>
  <conditionalFormatting sqref="AP22">
    <cfRule type="expression" dxfId="767" priority="1289">
      <formula>AP22="Yes"</formula>
    </cfRule>
    <cfRule type="expression" dxfId="766" priority="1290">
      <formula>AP22="No"</formula>
    </cfRule>
  </conditionalFormatting>
  <conditionalFormatting sqref="AP23">
    <cfRule type="expression" dxfId="765" priority="1285">
      <formula>$F23="no"</formula>
    </cfRule>
  </conditionalFormatting>
  <conditionalFormatting sqref="AP23">
    <cfRule type="expression" dxfId="764" priority="1286">
      <formula>AP23="Yes"</formula>
    </cfRule>
    <cfRule type="expression" dxfId="763" priority="1287">
      <formula>AP23="No"</formula>
    </cfRule>
  </conditionalFormatting>
  <conditionalFormatting sqref="AP24">
    <cfRule type="expression" dxfId="762" priority="1283">
      <formula>AP24="Yes"</formula>
    </cfRule>
    <cfRule type="expression" dxfId="761" priority="1284">
      <formula>AP24="No"</formula>
    </cfRule>
  </conditionalFormatting>
  <conditionalFormatting sqref="AP25">
    <cfRule type="expression" dxfId="760" priority="1278">
      <formula>AP25="Yes"</formula>
    </cfRule>
    <cfRule type="expression" dxfId="759" priority="1279">
      <formula>AP25="No"</formula>
    </cfRule>
  </conditionalFormatting>
  <conditionalFormatting sqref="AP35">
    <cfRule type="expression" dxfId="758" priority="1280">
      <formula>$F35="no"</formula>
    </cfRule>
  </conditionalFormatting>
  <conditionalFormatting sqref="AP35">
    <cfRule type="expression" dxfId="757" priority="1281">
      <formula>AP35="Yes"</formula>
    </cfRule>
    <cfRule type="expression" dxfId="756" priority="1282">
      <formula>AP35="No"</formula>
    </cfRule>
  </conditionalFormatting>
  <conditionalFormatting sqref="AP26">
    <cfRule type="expression" dxfId="755" priority="1276">
      <formula>AP26="Yes"</formula>
    </cfRule>
    <cfRule type="expression" dxfId="754" priority="1277">
      <formula>AP26="No"</formula>
    </cfRule>
  </conditionalFormatting>
  <conditionalFormatting sqref="AP78:AP80 AP36:AP37 AP47:AP49 AP64:AP70 AP55:AP59 AP61:AP62">
    <cfRule type="expression" dxfId="753" priority="1274">
      <formula>AP36="Yes"</formula>
    </cfRule>
    <cfRule type="expression" dxfId="752" priority="1275">
      <formula>AP36="No"</formula>
    </cfRule>
  </conditionalFormatting>
  <conditionalFormatting sqref="AP74:AP77 AP63 AP60 AP53:AP54 AP41:AP46 AP30:AP34">
    <cfRule type="expression" dxfId="751" priority="1271">
      <formula>$F30="no"</formula>
    </cfRule>
  </conditionalFormatting>
  <conditionalFormatting sqref="AP74:AP77 AP63 AP60 AP53:AP54 AP41:AP46 AP30:AP34">
    <cfRule type="expression" dxfId="750" priority="1272">
      <formula>AP30="Yes"</formula>
    </cfRule>
    <cfRule type="expression" dxfId="749" priority="1273">
      <formula>AP30="No"</formula>
    </cfRule>
  </conditionalFormatting>
  <conditionalFormatting sqref="AL26">
    <cfRule type="expression" dxfId="748" priority="1237">
      <formula>LEFT(AL26,2)="H:"</formula>
    </cfRule>
    <cfRule type="expression" dxfId="747" priority="1238">
      <formula>LEFT(AL26,2)="MH"</formula>
    </cfRule>
    <cfRule type="expression" dxfId="746" priority="1239">
      <formula>LEFT(AL26,2)="ML"</formula>
    </cfRule>
    <cfRule type="expression" dxfId="745" priority="1240">
      <formula>LEFT(AL26,2)="L:"</formula>
    </cfRule>
  </conditionalFormatting>
  <conditionalFormatting sqref="AL24">
    <cfRule type="expression" dxfId="744" priority="1247">
      <formula>LEFT(AL24,2)="H:"</formula>
    </cfRule>
    <cfRule type="expression" dxfId="743" priority="1248">
      <formula>LEFT(AL24,2)="MH"</formula>
    </cfRule>
    <cfRule type="expression" dxfId="742" priority="1249">
      <formula>LEFT(AL24,2)="ML"</formula>
    </cfRule>
    <cfRule type="expression" dxfId="741" priority="1250">
      <formula>LEFT(AL24,2)="L:"</formula>
    </cfRule>
  </conditionalFormatting>
  <conditionalFormatting sqref="AL24">
    <cfRule type="expression" dxfId="740" priority="1246">
      <formula>$F24="no"</formula>
    </cfRule>
  </conditionalFormatting>
  <conditionalFormatting sqref="AL25">
    <cfRule type="expression" dxfId="739" priority="1242">
      <formula>LEFT(AL25,2)="H:"</formula>
    </cfRule>
    <cfRule type="expression" dxfId="738" priority="1243">
      <formula>LEFT(AL25,2)="MH"</formula>
    </cfRule>
    <cfRule type="expression" dxfId="737" priority="1244">
      <formula>LEFT(AL25,2)="ML"</formula>
    </cfRule>
    <cfRule type="expression" dxfId="736" priority="1245">
      <formula>LEFT(AL25,2)="L:"</formula>
    </cfRule>
  </conditionalFormatting>
  <conditionalFormatting sqref="AL25">
    <cfRule type="expression" dxfId="735" priority="1241">
      <formula>$F25="no"</formula>
    </cfRule>
  </conditionalFormatting>
  <conditionalFormatting sqref="N20">
    <cfRule type="expression" dxfId="734" priority="1218">
      <formula>$F20="no"</formula>
    </cfRule>
  </conditionalFormatting>
  <conditionalFormatting sqref="N21">
    <cfRule type="expression" dxfId="733" priority="1221">
      <formula>$F21="no"</formula>
    </cfRule>
  </conditionalFormatting>
  <conditionalFormatting sqref="N22">
    <cfRule type="expression" dxfId="732" priority="1220">
      <formula>$F22="no"</formula>
    </cfRule>
  </conditionalFormatting>
  <conditionalFormatting sqref="N23">
    <cfRule type="expression" dxfId="731" priority="1219">
      <formula>$F23="no"</formula>
    </cfRule>
  </conditionalFormatting>
  <conditionalFormatting sqref="P20:S20 P22:S23 Q21:S21">
    <cfRule type="expression" dxfId="730" priority="1175">
      <formula>LEFT(P20,2)="H:"</formula>
    </cfRule>
    <cfRule type="expression" dxfId="729" priority="1176">
      <formula>LEFT(P20,2)="MH"</formula>
    </cfRule>
    <cfRule type="expression" dxfId="728" priority="1177">
      <formula>LEFT(P20,2)="ML"</formula>
    </cfRule>
    <cfRule type="expression" dxfId="727" priority="1178">
      <formula>LEFT(P20,2)="L:"</formula>
    </cfRule>
  </conditionalFormatting>
  <conditionalFormatting sqref="P20:S20">
    <cfRule type="expression" dxfId="726" priority="1171">
      <formula>$F20="no"</formula>
    </cfRule>
  </conditionalFormatting>
  <conditionalFormatting sqref="Q21:S21">
    <cfRule type="expression" dxfId="725" priority="1174">
      <formula>$F21="no"</formula>
    </cfRule>
  </conditionalFormatting>
  <conditionalFormatting sqref="P22:S22">
    <cfRule type="expression" dxfId="724" priority="1173">
      <formula>$F22="no"</formula>
    </cfRule>
  </conditionalFormatting>
  <conditionalFormatting sqref="P23:S23">
    <cfRule type="expression" dxfId="723" priority="1172">
      <formula>$F23="no"</formula>
    </cfRule>
  </conditionalFormatting>
  <conditionalFormatting sqref="AK21">
    <cfRule type="expression" dxfId="722" priority="1159">
      <formula>LEFT(AK21,2)="H:"</formula>
    </cfRule>
    <cfRule type="expression" dxfId="721" priority="1160">
      <formula>LEFT(AK21,2)="MH"</formula>
    </cfRule>
    <cfRule type="expression" dxfId="720" priority="1161">
      <formula>LEFT(AK21,2)="ML"</formula>
    </cfRule>
    <cfRule type="expression" dxfId="719" priority="1162">
      <formula>LEFT(AK21,2)="L:"</formula>
    </cfRule>
  </conditionalFormatting>
  <conditionalFormatting sqref="AK22:AK23 AM20:AN23 AK20">
    <cfRule type="expression" dxfId="718" priority="1155">
      <formula>LEFT(AK20,2)="L:"</formula>
    </cfRule>
    <cfRule type="expression" dxfId="717" priority="1156">
      <formula>LEFT(AK20,2)="ML"</formula>
    </cfRule>
    <cfRule type="expression" dxfId="716" priority="1157">
      <formula>LEFT(AK20,2)="MH"</formula>
    </cfRule>
    <cfRule type="expression" dxfId="715" priority="1158">
      <formula>LEFT(AK20,2)="H:"</formula>
    </cfRule>
  </conditionalFormatting>
  <conditionalFormatting sqref="AK20 AM20:AO20">
    <cfRule type="expression" dxfId="714" priority="1149">
      <formula>$F20="no"</formula>
    </cfRule>
  </conditionalFormatting>
  <conditionalFormatting sqref="AK21 AM21:AN21">
    <cfRule type="expression" dxfId="713" priority="1153">
      <formula>$F21="no"</formula>
    </cfRule>
  </conditionalFormatting>
  <conditionalFormatting sqref="AK22 AM22:AN22">
    <cfRule type="expression" dxfId="712" priority="1152">
      <formula>$F22="no"</formula>
    </cfRule>
  </conditionalFormatting>
  <conditionalFormatting sqref="AK23 AM23:AN23">
    <cfRule type="expression" dxfId="711" priority="1151">
      <formula>$F23="no"</formula>
    </cfRule>
  </conditionalFormatting>
  <conditionalFormatting sqref="AO20">
    <cfRule type="expression" dxfId="710" priority="1150">
      <formula>AO20="Yes"</formula>
    </cfRule>
    <cfRule type="expression" dxfId="709" priority="1154">
      <formula>AO20="No"</formula>
    </cfRule>
  </conditionalFormatting>
  <conditionalFormatting sqref="AL20">
    <cfRule type="expression" dxfId="708" priority="1136">
      <formula>LEFT(AL20,2)="H:"</formula>
    </cfRule>
    <cfRule type="expression" dxfId="707" priority="1137">
      <formula>LEFT(AL20,2)="MH"</formula>
    </cfRule>
    <cfRule type="expression" dxfId="706" priority="1138">
      <formula>LEFT(AL20,2)="ML"</formula>
    </cfRule>
    <cfRule type="expression" dxfId="705" priority="1139">
      <formula>LEFT(AL20,2)="L:"</formula>
    </cfRule>
  </conditionalFormatting>
  <conditionalFormatting sqref="AL20">
    <cfRule type="expression" dxfId="704" priority="1135">
      <formula>$F20="no"</formula>
    </cfRule>
  </conditionalFormatting>
  <conditionalFormatting sqref="AL21">
    <cfRule type="expression" dxfId="703" priority="1131">
      <formula>LEFT(AL21,2)="H:"</formula>
    </cfRule>
    <cfRule type="expression" dxfId="702" priority="1132">
      <formula>LEFT(AL21,2)="MH"</formula>
    </cfRule>
    <cfRule type="expression" dxfId="701" priority="1133">
      <formula>LEFT(AL21,2)="ML"</formula>
    </cfRule>
    <cfRule type="expression" dxfId="700" priority="1134">
      <formula>LEFT(AL21,2)="L:"</formula>
    </cfRule>
  </conditionalFormatting>
  <conditionalFormatting sqref="AL21">
    <cfRule type="expression" dxfId="699" priority="1130">
      <formula>$F21="no"</formula>
    </cfRule>
  </conditionalFormatting>
  <conditionalFormatting sqref="AL22">
    <cfRule type="expression" dxfId="698" priority="1126">
      <formula>LEFT(AL22,2)="H:"</formula>
    </cfRule>
    <cfRule type="expression" dxfId="697" priority="1127">
      <formula>LEFT(AL22,2)="MH"</formula>
    </cfRule>
    <cfRule type="expression" dxfId="696" priority="1128">
      <formula>LEFT(AL22,2)="ML"</formula>
    </cfRule>
    <cfRule type="expression" dxfId="695" priority="1129">
      <formula>LEFT(AL22,2)="L:"</formula>
    </cfRule>
  </conditionalFormatting>
  <conditionalFormatting sqref="AL22">
    <cfRule type="expression" dxfId="694" priority="1125">
      <formula>$F22="no"</formula>
    </cfRule>
  </conditionalFormatting>
  <conditionalFormatting sqref="AL23">
    <cfRule type="expression" dxfId="693" priority="1121">
      <formula>LEFT(AL23,2)="H:"</formula>
    </cfRule>
    <cfRule type="expression" dxfId="692" priority="1122">
      <formula>LEFT(AL23,2)="MH"</formula>
    </cfRule>
    <cfRule type="expression" dxfId="691" priority="1123">
      <formula>LEFT(AL23,2)="ML"</formula>
    </cfRule>
    <cfRule type="expression" dxfId="690" priority="1124">
      <formula>LEFT(AL23,2)="L:"</formula>
    </cfRule>
  </conditionalFormatting>
  <conditionalFormatting sqref="AL23">
    <cfRule type="expression" dxfId="689" priority="1120">
      <formula>$F23="no"</formula>
    </cfRule>
  </conditionalFormatting>
  <conditionalFormatting sqref="J30:N34">
    <cfRule type="expression" dxfId="688" priority="1110">
      <formula>$F30="no"</formula>
    </cfRule>
  </conditionalFormatting>
  <conditionalFormatting sqref="J31:K31 M31:N31">
    <cfRule type="expression" dxfId="687" priority="1109">
      <formula>$F31="no"</formula>
    </cfRule>
  </conditionalFormatting>
  <conditionalFormatting sqref="J32:K32 M32:N32">
    <cfRule type="expression" dxfId="686" priority="1108">
      <formula>$F32="no"</formula>
    </cfRule>
  </conditionalFormatting>
  <conditionalFormatting sqref="I33:K33 M33:N33">
    <cfRule type="expression" dxfId="685" priority="1107">
      <formula>$F33="no"</formula>
    </cfRule>
  </conditionalFormatting>
  <conditionalFormatting sqref="I34:K34 M34:N34">
    <cfRule type="expression" dxfId="684" priority="1106">
      <formula>$F34="no"</formula>
    </cfRule>
  </conditionalFormatting>
  <conditionalFormatting sqref="L30">
    <cfRule type="expression" dxfId="683" priority="1105">
      <formula>$F30="no"</formula>
    </cfRule>
  </conditionalFormatting>
  <conditionalFormatting sqref="L31">
    <cfRule type="expression" dxfId="682" priority="1104">
      <formula>$F31="no"</formula>
    </cfRule>
  </conditionalFormatting>
  <conditionalFormatting sqref="L32">
    <cfRule type="expression" dxfId="681" priority="1103">
      <formula>$F32="no"</formula>
    </cfRule>
  </conditionalFormatting>
  <conditionalFormatting sqref="L33">
    <cfRule type="expression" dxfId="680" priority="1102">
      <formula>$F33="no"</formula>
    </cfRule>
  </conditionalFormatting>
  <conditionalFormatting sqref="L34">
    <cfRule type="expression" dxfId="679" priority="1101">
      <formula>$F34="no"</formula>
    </cfRule>
  </conditionalFormatting>
  <conditionalFormatting sqref="Q30:Q34 S30:U34">
    <cfRule type="expression" dxfId="678" priority="1092">
      <formula>LEFT(Q30,2)="H:"</formula>
    </cfRule>
    <cfRule type="expression" dxfId="677" priority="1093">
      <formula>LEFT(Q30,2)="MH"</formula>
    </cfRule>
    <cfRule type="expression" dxfId="676" priority="1094">
      <formula>LEFT(Q30,2)="ML"</formula>
    </cfRule>
    <cfRule type="expression" dxfId="675" priority="1095">
      <formula>LEFT(Q30,2)="L:"</formula>
    </cfRule>
  </conditionalFormatting>
  <conditionalFormatting sqref="Q30 S30:U30">
    <cfRule type="expression" dxfId="674" priority="1091">
      <formula>$F30="no"</formula>
    </cfRule>
  </conditionalFormatting>
  <conditionalFormatting sqref="Q31 S31:U31">
    <cfRule type="expression" dxfId="673" priority="1090">
      <formula>$F31="no"</formula>
    </cfRule>
  </conditionalFormatting>
  <conditionalFormatting sqref="Q32 S32:U32">
    <cfRule type="expression" dxfId="672" priority="1089">
      <formula>$F32="no"</formula>
    </cfRule>
  </conditionalFormatting>
  <conditionalFormatting sqref="Q33 S33:U33">
    <cfRule type="expression" dxfId="671" priority="1088">
      <formula>$F33="no"</formula>
    </cfRule>
  </conditionalFormatting>
  <conditionalFormatting sqref="Q34 S34:U34">
    <cfRule type="expression" dxfId="670" priority="1087">
      <formula>$F34="no"</formula>
    </cfRule>
  </conditionalFormatting>
  <conditionalFormatting sqref="AL30:AL34">
    <cfRule type="expression" dxfId="669" priority="1069">
      <formula>LEFT(AL30,2)="H:"</formula>
    </cfRule>
    <cfRule type="expression" dxfId="668" priority="1070">
      <formula>LEFT(AL30,2)="MH"</formula>
    </cfRule>
    <cfRule type="expression" dxfId="667" priority="1071">
      <formula>LEFT(AL30,2)="ML"</formula>
    </cfRule>
    <cfRule type="expression" dxfId="666" priority="1072">
      <formula>LEFT(AL30,2)="L:"</formula>
    </cfRule>
  </conditionalFormatting>
  <conditionalFormatting sqref="AK30:AK34 AN30:AN34">
    <cfRule type="expression" dxfId="665" priority="1065">
      <formula>LEFT(AK30,2)="H:"</formula>
    </cfRule>
    <cfRule type="expression" dxfId="664" priority="1066">
      <formula>LEFT(AK30,2)="MH"</formula>
    </cfRule>
    <cfRule type="expression" dxfId="663" priority="1067">
      <formula>LEFT(AK30,2)="ML"</formula>
    </cfRule>
    <cfRule type="expression" dxfId="662" priority="1068">
      <formula>LEFT(AK30,2)="L:"</formula>
    </cfRule>
  </conditionalFormatting>
  <conditionalFormatting sqref="AK30:AL30 AN30">
    <cfRule type="expression" dxfId="661" priority="1064">
      <formula>$F30="no"</formula>
    </cfRule>
  </conditionalFormatting>
  <conditionalFormatting sqref="AK31:AL31 AN31">
    <cfRule type="expression" dxfId="660" priority="1063">
      <formula>$F31="no"</formula>
    </cfRule>
  </conditionalFormatting>
  <conditionalFormatting sqref="AK32:AL32 AN32">
    <cfRule type="expression" dxfId="659" priority="1062">
      <formula>$F32="no"</formula>
    </cfRule>
  </conditionalFormatting>
  <conditionalFormatting sqref="AK33:AL33 AN33">
    <cfRule type="expression" dxfId="658" priority="1061">
      <formula>$F33="no"</formula>
    </cfRule>
  </conditionalFormatting>
  <conditionalFormatting sqref="AK34:AL34 AN34">
    <cfRule type="expression" dxfId="657" priority="1060">
      <formula>$F34="no"</formula>
    </cfRule>
  </conditionalFormatting>
  <conditionalFormatting sqref="AL31:AL34">
    <cfRule type="expression" dxfId="656" priority="1054">
      <formula>$F31="no"</formula>
    </cfRule>
  </conditionalFormatting>
  <conditionalFormatting sqref="AH61:AI62 AH55:AI59">
    <cfRule type="expression" dxfId="655" priority="1050">
      <formula>LEFT(AH55,2)="H:"</formula>
    </cfRule>
    <cfRule type="expression" dxfId="654" priority="1051">
      <formula>LEFT(AH55,2)="MH"</formula>
    </cfRule>
    <cfRule type="expression" dxfId="653" priority="1052">
      <formula>LEFT(AH55,2)="ML"</formula>
    </cfRule>
    <cfRule type="expression" dxfId="652" priority="1053">
      <formula>LEFT(AH55,2)="L:"</formula>
    </cfRule>
  </conditionalFormatting>
  <conditionalFormatting sqref="K53:L53">
    <cfRule type="expression" dxfId="651" priority="1045">
      <formula>$F53="no"</formula>
    </cfRule>
  </conditionalFormatting>
  <conditionalFormatting sqref="K54:L54">
    <cfRule type="expression" dxfId="650" priority="1044">
      <formula>$F54="no"</formula>
    </cfRule>
  </conditionalFormatting>
  <conditionalFormatting sqref="J60 W60:X60 L60">
    <cfRule type="expression" dxfId="649" priority="1043">
      <formula>$F60="no"</formula>
    </cfRule>
  </conditionalFormatting>
  <conditionalFormatting sqref="J63:K63">
    <cfRule type="expression" dxfId="648" priority="1042">
      <formula>$F63="no"</formula>
    </cfRule>
  </conditionalFormatting>
  <conditionalFormatting sqref="Q55:Q59 Q61:Q62 S61:S62 S55:S59 U55:U59 U61:U62">
    <cfRule type="expression" dxfId="647" priority="1026">
      <formula>LEFT(Q55,2)="H:"</formula>
    </cfRule>
    <cfRule type="expression" dxfId="646" priority="1027">
      <formula>LEFT(Q55,2)="MH"</formula>
    </cfRule>
    <cfRule type="expression" dxfId="645" priority="1028">
      <formula>LEFT(Q55,2)="ML"</formula>
    </cfRule>
    <cfRule type="expression" dxfId="644" priority="1029">
      <formula>LEFT(Q55,2)="L:"</formula>
    </cfRule>
  </conditionalFormatting>
  <conditionalFormatting sqref="Q63 Q60 Q53:Q54 S53:S54 S60 S63">
    <cfRule type="expression" dxfId="643" priority="1022">
      <formula>LEFT(Q53,2)="H:"</formula>
    </cfRule>
    <cfRule type="expression" dxfId="642" priority="1023">
      <formula>LEFT(Q53,2)="MH"</formula>
    </cfRule>
    <cfRule type="expression" dxfId="641" priority="1024">
      <formula>LEFT(Q53,2)="ML"</formula>
    </cfRule>
    <cfRule type="expression" dxfId="640" priority="1025">
      <formula>LEFT(Q53,2)="L:"</formula>
    </cfRule>
  </conditionalFormatting>
  <conditionalFormatting sqref="Q53 S53">
    <cfRule type="expression" dxfId="639" priority="1021">
      <formula>$F53="no"</formula>
    </cfRule>
  </conditionalFormatting>
  <conditionalFormatting sqref="Q54 S54">
    <cfRule type="expression" dxfId="638" priority="1020">
      <formula>$F54="no"</formula>
    </cfRule>
  </conditionalFormatting>
  <conditionalFormatting sqref="Q60 S60">
    <cfRule type="expression" dxfId="637" priority="1019">
      <formula>$F60="no"</formula>
    </cfRule>
  </conditionalFormatting>
  <conditionalFormatting sqref="Q63 S63">
    <cfRule type="expression" dxfId="636" priority="1018">
      <formula>$F63="no"</formula>
    </cfRule>
  </conditionalFormatting>
  <conditionalFormatting sqref="AK55:AK59 AN55:AN59 AK61:AK62 AN61:AN62">
    <cfRule type="expression" dxfId="635" priority="1000">
      <formula>LEFT(AK55,2)="H:"</formula>
    </cfRule>
    <cfRule type="expression" dxfId="634" priority="1001">
      <formula>LEFT(AK55,2)="MH"</formula>
    </cfRule>
    <cfRule type="expression" dxfId="633" priority="1002">
      <formula>LEFT(AK55,2)="ML"</formula>
    </cfRule>
    <cfRule type="expression" dxfId="632" priority="1003">
      <formula>LEFT(AK55,2)="L:"</formula>
    </cfRule>
  </conditionalFormatting>
  <conditionalFormatting sqref="AN53:AN54 AK53:AK54">
    <cfRule type="expression" dxfId="631" priority="996">
      <formula>LEFT(AK53,2)="H:"</formula>
    </cfRule>
    <cfRule type="expression" dxfId="630" priority="997">
      <formula>LEFT(AK53,2)="MH"</formula>
    </cfRule>
    <cfRule type="expression" dxfId="629" priority="998">
      <formula>LEFT(AK53,2)="ML"</formula>
    </cfRule>
    <cfRule type="expression" dxfId="628" priority="999">
      <formula>LEFT(AK53,2)="L:"</formula>
    </cfRule>
  </conditionalFormatting>
  <conditionalFormatting sqref="AK53 AN53">
    <cfRule type="expression" dxfId="627" priority="995">
      <formula>$F53="no"</formula>
    </cfRule>
  </conditionalFormatting>
  <conditionalFormatting sqref="AK54 AN54">
    <cfRule type="expression" dxfId="626" priority="994">
      <formula>$F54="no"</formula>
    </cfRule>
  </conditionalFormatting>
  <conditionalFormatting sqref="AN63 AK63 AN60 AK60">
    <cfRule type="expression" dxfId="625" priority="981">
      <formula>LEFT(AK60,2)="H:"</formula>
    </cfRule>
    <cfRule type="expression" dxfId="624" priority="982">
      <formula>LEFT(AK60,2)="MH"</formula>
    </cfRule>
    <cfRule type="expression" dxfId="623" priority="983">
      <formula>LEFT(AK60,2)="ML"</formula>
    </cfRule>
    <cfRule type="expression" dxfId="622" priority="984">
      <formula>LEFT(AK60,2)="L:"</formula>
    </cfRule>
  </conditionalFormatting>
  <conditionalFormatting sqref="AK63 AK60 AN60 AN63">
    <cfRule type="expression" dxfId="621" priority="980">
      <formula>$F60="no"</formula>
    </cfRule>
  </conditionalFormatting>
  <conditionalFormatting sqref="M66:N66">
    <cfRule type="expression" dxfId="619" priority="970">
      <formula>$F66="no"</formula>
    </cfRule>
  </conditionalFormatting>
  <conditionalFormatting sqref="Q66 S66 U66">
    <cfRule type="expression" dxfId="618" priority="965">
      <formula>LEFT(Q66,2)="H:"</formula>
    </cfRule>
    <cfRule type="expression" dxfId="617" priority="966">
      <formula>LEFT(Q66,2)="MH"</formula>
    </cfRule>
    <cfRule type="expression" dxfId="616" priority="967">
      <formula>LEFT(Q66,2)="ML"</formula>
    </cfRule>
    <cfRule type="expression" dxfId="615" priority="968">
      <formula>LEFT(Q66,2)="L:"</formula>
    </cfRule>
  </conditionalFormatting>
  <conditionalFormatting sqref="Q66 S66 U66">
    <cfRule type="expression" dxfId="614" priority="964">
      <formula>$F66="no"</formula>
    </cfRule>
  </conditionalFormatting>
  <conditionalFormatting sqref="AN66 AK66">
    <cfRule type="expression" dxfId="613" priority="950">
      <formula>LEFT(AK66,2)="H:"</formula>
    </cfRule>
    <cfRule type="expression" dxfId="612" priority="951">
      <formula>LEFT(AK66,2)="MH"</formula>
    </cfRule>
    <cfRule type="expression" dxfId="611" priority="952">
      <formula>LEFT(AK66,2)="ML"</formula>
    </cfRule>
    <cfRule type="expression" dxfId="610" priority="953">
      <formula>LEFT(AK66,2)="L:"</formula>
    </cfRule>
  </conditionalFormatting>
  <conditionalFormatting sqref="AK66 AN66">
    <cfRule type="expression" dxfId="609" priority="949">
      <formula>$F66="no"</formula>
    </cfRule>
  </conditionalFormatting>
  <conditionalFormatting sqref="J41:K41">
    <cfRule type="expression" dxfId="608" priority="941">
      <formula>$F41="no"</formula>
    </cfRule>
  </conditionalFormatting>
  <conditionalFormatting sqref="J42:K42">
    <cfRule type="expression" dxfId="607" priority="940">
      <formula>$F42="no"</formula>
    </cfRule>
  </conditionalFormatting>
  <conditionalFormatting sqref="J43:K43">
    <cfRule type="expression" dxfId="606" priority="939">
      <formula>$F43="no"</formula>
    </cfRule>
  </conditionalFormatting>
  <conditionalFormatting sqref="J44:K44">
    <cfRule type="expression" dxfId="605" priority="938">
      <formula>$F44="no"</formula>
    </cfRule>
  </conditionalFormatting>
  <conditionalFormatting sqref="I45 K45">
    <cfRule type="expression" dxfId="604" priority="937">
      <formula>$F45="no"</formula>
    </cfRule>
  </conditionalFormatting>
  <conditionalFormatting sqref="I46:J46">
    <cfRule type="expression" dxfId="603" priority="936">
      <formula>$F46="no"</formula>
    </cfRule>
  </conditionalFormatting>
  <conditionalFormatting sqref="I41">
    <cfRule type="expression" dxfId="602" priority="929">
      <formula>$F41="no"</formula>
    </cfRule>
  </conditionalFormatting>
  <conditionalFormatting sqref="I43">
    <cfRule type="expression" dxfId="601" priority="928">
      <formula>$F43="no"</formula>
    </cfRule>
  </conditionalFormatting>
  <conditionalFormatting sqref="I44">
    <cfRule type="expression" dxfId="600" priority="927">
      <formula>$F44="no"</formula>
    </cfRule>
  </conditionalFormatting>
  <conditionalFormatting sqref="I42">
    <cfRule type="expression" dxfId="599" priority="926">
      <formula>$F42="no"</formula>
    </cfRule>
  </conditionalFormatting>
  <conditionalFormatting sqref="Q41:Q46 S41:S46">
    <cfRule type="expression" dxfId="598" priority="911">
      <formula>LEFT(Q41,2)="H:"</formula>
    </cfRule>
    <cfRule type="expression" dxfId="597" priority="912">
      <formula>LEFT(Q41,2)="MH"</formula>
    </cfRule>
    <cfRule type="expression" dxfId="596" priority="913">
      <formula>LEFT(Q41,2)="ML"</formula>
    </cfRule>
    <cfRule type="expression" dxfId="595" priority="914">
      <formula>LEFT(Q41,2)="L:"</formula>
    </cfRule>
  </conditionalFormatting>
  <conditionalFormatting sqref="Q41 S41">
    <cfRule type="expression" dxfId="594" priority="910">
      <formula>$F41="no"</formula>
    </cfRule>
  </conditionalFormatting>
  <conditionalFormatting sqref="Q42 S42">
    <cfRule type="expression" dxfId="593" priority="909">
      <formula>$F42="no"</formula>
    </cfRule>
  </conditionalFormatting>
  <conditionalFormatting sqref="Q43 S43">
    <cfRule type="expression" dxfId="592" priority="908">
      <formula>$F43="no"</formula>
    </cfRule>
  </conditionalFormatting>
  <conditionalFormatting sqref="Q44 S44">
    <cfRule type="expression" dxfId="591" priority="907">
      <formula>$F44="no"</formula>
    </cfRule>
  </conditionalFormatting>
  <conditionalFormatting sqref="Q45 S45">
    <cfRule type="expression" dxfId="590" priority="906">
      <formula>$F45="no"</formula>
    </cfRule>
  </conditionalFormatting>
  <conditionalFormatting sqref="Q46 S46">
    <cfRule type="expression" dxfId="589" priority="905">
      <formula>$F46="no"</formula>
    </cfRule>
  </conditionalFormatting>
  <conditionalFormatting sqref="AN41 AK41:AK46">
    <cfRule type="expression" dxfId="588" priority="884">
      <formula>LEFT(AK41,2)="H:"</formula>
    </cfRule>
    <cfRule type="expression" dxfId="587" priority="885">
      <formula>LEFT(AK41,2)="MH"</formula>
    </cfRule>
    <cfRule type="expression" dxfId="586" priority="886">
      <formula>LEFT(AK41,2)="ML"</formula>
    </cfRule>
    <cfRule type="expression" dxfId="585" priority="887">
      <formula>LEFT(AK41,2)="L:"</formula>
    </cfRule>
  </conditionalFormatting>
  <conditionalFormatting sqref="AK41 AN41">
    <cfRule type="expression" dxfId="584" priority="883">
      <formula>$F41="no"</formula>
    </cfRule>
  </conditionalFormatting>
  <conditionalFormatting sqref="AK42">
    <cfRule type="expression" dxfId="583" priority="882">
      <formula>$F42="no"</formula>
    </cfRule>
  </conditionalFormatting>
  <conditionalFormatting sqref="AK43">
    <cfRule type="expression" dxfId="582" priority="881">
      <formula>$F43="no"</formula>
    </cfRule>
  </conditionalFormatting>
  <conditionalFormatting sqref="AK44">
    <cfRule type="expression" dxfId="581" priority="880">
      <formula>$F44="no"</formula>
    </cfRule>
  </conditionalFormatting>
  <conditionalFormatting sqref="AK45">
    <cfRule type="expression" dxfId="580" priority="879">
      <formula>$F45="no"</formula>
    </cfRule>
  </conditionalFormatting>
  <conditionalFormatting sqref="AK46">
    <cfRule type="expression" dxfId="579" priority="878">
      <formula>$F46="no"</formula>
    </cfRule>
  </conditionalFormatting>
  <conditionalFormatting sqref="AN42:AN46">
    <cfRule type="expression" dxfId="578" priority="870">
      <formula>LEFT(AN42,2)="H:"</formula>
    </cfRule>
    <cfRule type="expression" dxfId="577" priority="871">
      <formula>LEFT(AN42,2)="MH"</formula>
    </cfRule>
    <cfRule type="expression" dxfId="576" priority="872">
      <formula>LEFT(AN42,2)="ML"</formula>
    </cfRule>
    <cfRule type="expression" dxfId="575" priority="873">
      <formula>LEFT(AN42,2)="L:"</formula>
    </cfRule>
  </conditionalFormatting>
  <conditionalFormatting sqref="AN42:AN46">
    <cfRule type="expression" dxfId="574" priority="869">
      <formula>$F42="no"</formula>
    </cfRule>
  </conditionalFormatting>
  <conditionalFormatting sqref="L75">
    <cfRule type="expression" dxfId="573" priority="860">
      <formula>$F75="no"</formula>
    </cfRule>
  </conditionalFormatting>
  <conditionalFormatting sqref="L77">
    <cfRule type="expression" dxfId="572" priority="858">
      <formula>$F77="no"</formula>
    </cfRule>
  </conditionalFormatting>
  <conditionalFormatting sqref="Q74:Q77 S74:S77">
    <cfRule type="expression" dxfId="571" priority="841">
      <formula>LEFT(Q74,2)="H:"</formula>
    </cfRule>
    <cfRule type="expression" dxfId="570" priority="842">
      <formula>LEFT(Q74,2)="MH"</formula>
    </cfRule>
    <cfRule type="expression" dxfId="569" priority="843">
      <formula>LEFT(Q74,2)="ML"</formula>
    </cfRule>
    <cfRule type="expression" dxfId="568" priority="844">
      <formula>LEFT(Q74,2)="L:"</formula>
    </cfRule>
  </conditionalFormatting>
  <conditionalFormatting sqref="Q74 S74">
    <cfRule type="expression" dxfId="567" priority="840">
      <formula>$F74="no"</formula>
    </cfRule>
  </conditionalFormatting>
  <conditionalFormatting sqref="Q75 S75">
    <cfRule type="expression" dxfId="566" priority="839">
      <formula>$F75="no"</formula>
    </cfRule>
  </conditionalFormatting>
  <conditionalFormatting sqref="Q76 S76">
    <cfRule type="expression" dxfId="565" priority="838">
      <formula>$F76="no"</formula>
    </cfRule>
  </conditionalFormatting>
  <conditionalFormatting sqref="Q77 S77">
    <cfRule type="expression" dxfId="564" priority="837">
      <formula>$F77="no"</formula>
    </cfRule>
  </conditionalFormatting>
  <conditionalFormatting sqref="AN74:AN77 AK74:AK77">
    <cfRule type="expression" dxfId="563" priority="821">
      <formula>LEFT(AK74,2)="H:"</formula>
    </cfRule>
    <cfRule type="expression" dxfId="562" priority="822">
      <formula>LEFT(AK74,2)="MH"</formula>
    </cfRule>
    <cfRule type="expression" dxfId="561" priority="823">
      <formula>LEFT(AK74,2)="ML"</formula>
    </cfRule>
    <cfRule type="expression" dxfId="560" priority="824">
      <formula>LEFT(AK74,2)="L:"</formula>
    </cfRule>
  </conditionalFormatting>
  <conditionalFormatting sqref="AK74 AN74">
    <cfRule type="expression" dxfId="559" priority="820">
      <formula>$F74="no"</formula>
    </cfRule>
  </conditionalFormatting>
  <conditionalFormatting sqref="AK75 AN75">
    <cfRule type="expression" dxfId="558" priority="819">
      <formula>$F75="no"</formula>
    </cfRule>
  </conditionalFormatting>
  <conditionalFormatting sqref="AK76 AN76">
    <cfRule type="expression" dxfId="557" priority="818">
      <formula>$F76="no"</formula>
    </cfRule>
  </conditionalFormatting>
  <conditionalFormatting sqref="AK77 AN77">
    <cfRule type="expression" dxfId="556" priority="817">
      <formula>$F77="no"</formula>
    </cfRule>
  </conditionalFormatting>
  <conditionalFormatting sqref="H24:H26">
    <cfRule type="expression" dxfId="555" priority="712">
      <formula>$F24="no"</formula>
    </cfRule>
  </conditionalFormatting>
  <conditionalFormatting sqref="H35:H37">
    <cfRule type="expression" dxfId="554" priority="710">
      <formula>$F35="no"</formula>
    </cfRule>
  </conditionalFormatting>
  <conditionalFormatting sqref="I47:I49">
    <cfRule type="expression" dxfId="553" priority="701">
      <formula>$F47="no"</formula>
    </cfRule>
  </conditionalFormatting>
  <conditionalFormatting sqref="I30:I32">
    <cfRule type="expression" dxfId="552" priority="700">
      <formula>$F30="no"</formula>
    </cfRule>
  </conditionalFormatting>
  <conditionalFormatting sqref="AL41:AL46">
    <cfRule type="expression" dxfId="551" priority="695">
      <formula>LEFT(AL41,2)="H:"</formula>
    </cfRule>
    <cfRule type="expression" dxfId="550" priority="696">
      <formula>LEFT(AL41,2)="MH"</formula>
    </cfRule>
    <cfRule type="expression" dxfId="549" priority="697">
      <formula>LEFT(AL41,2)="ML"</formula>
    </cfRule>
    <cfRule type="expression" dxfId="548" priority="698">
      <formula>LEFT(AL41,2)="L:"</formula>
    </cfRule>
  </conditionalFormatting>
  <conditionalFormatting sqref="AL41:AL46">
    <cfRule type="expression" dxfId="547" priority="694">
      <formula>$F41="no"</formula>
    </cfRule>
  </conditionalFormatting>
  <conditionalFormatting sqref="AL41:AL46">
    <cfRule type="expression" dxfId="546" priority="693">
      <formula>$F41="no"</formula>
    </cfRule>
  </conditionalFormatting>
  <conditionalFormatting sqref="AL47:AL49">
    <cfRule type="expression" dxfId="545" priority="689">
      <formula>LEFT(AL47,2)="H:"</formula>
    </cfRule>
    <cfRule type="expression" dxfId="544" priority="690">
      <formula>LEFT(AL47,2)="MH"</formula>
    </cfRule>
    <cfRule type="expression" dxfId="543" priority="691">
      <formula>LEFT(AL47,2)="ML"</formula>
    </cfRule>
    <cfRule type="expression" dxfId="542" priority="692">
      <formula>LEFT(AL47,2)="L:"</formula>
    </cfRule>
  </conditionalFormatting>
  <conditionalFormatting sqref="AL47:AL49">
    <cfRule type="expression" dxfId="541" priority="688">
      <formula>$F47="no"</formula>
    </cfRule>
  </conditionalFormatting>
  <conditionalFormatting sqref="AL47:AL49">
    <cfRule type="expression" dxfId="540" priority="687">
      <formula>$F47="no"</formula>
    </cfRule>
  </conditionalFormatting>
  <conditionalFormatting sqref="AJ41:AJ46">
    <cfRule type="expression" dxfId="539" priority="683">
      <formula>LEFT(AJ41,2)="H:"</formula>
    </cfRule>
    <cfRule type="expression" dxfId="538" priority="684">
      <formula>LEFT(AJ41,2)="MH"</formula>
    </cfRule>
    <cfRule type="expression" dxfId="537" priority="685">
      <formula>LEFT(AJ41,2)="ML"</formula>
    </cfRule>
    <cfRule type="expression" dxfId="536" priority="686">
      <formula>LEFT(AJ41,2)="L:"</formula>
    </cfRule>
  </conditionalFormatting>
  <conditionalFormatting sqref="AJ41:AJ46">
    <cfRule type="expression" dxfId="535" priority="682">
      <formula>$F41="no"</formula>
    </cfRule>
  </conditionalFormatting>
  <conditionalFormatting sqref="AJ47:AJ49">
    <cfRule type="expression" dxfId="534" priority="678">
      <formula>LEFT(AJ47,2)="H:"</formula>
    </cfRule>
    <cfRule type="expression" dxfId="533" priority="679">
      <formula>LEFT(AJ47,2)="MH"</formula>
    </cfRule>
    <cfRule type="expression" dxfId="532" priority="680">
      <formula>LEFT(AJ47,2)="ML"</formula>
    </cfRule>
    <cfRule type="expression" dxfId="531" priority="681">
      <formula>LEFT(AJ47,2)="L:"</formula>
    </cfRule>
  </conditionalFormatting>
  <conditionalFormatting sqref="AJ47:AJ49">
    <cfRule type="expression" dxfId="530" priority="677">
      <formula>$F47="no"</formula>
    </cfRule>
  </conditionalFormatting>
  <conditionalFormatting sqref="AJ47:AJ49">
    <cfRule type="expression" dxfId="529" priority="676">
      <formula>$F47="no"</formula>
    </cfRule>
  </conditionalFormatting>
  <conditionalFormatting sqref="AO21:AO23">
    <cfRule type="expression" dxfId="528" priority="673">
      <formula>$F21="no"</formula>
    </cfRule>
  </conditionalFormatting>
  <conditionalFormatting sqref="AO21:AO23">
    <cfRule type="expression" dxfId="527" priority="674">
      <formula>AO21="Yes"</formula>
    </cfRule>
    <cfRule type="expression" dxfId="526" priority="675">
      <formula>AO21="No"</formula>
    </cfRule>
  </conditionalFormatting>
  <conditionalFormatting sqref="AO30:AO34">
    <cfRule type="expression" dxfId="525" priority="670">
      <formula>$F30="no"</formula>
    </cfRule>
  </conditionalFormatting>
  <conditionalFormatting sqref="AO30:AO34">
    <cfRule type="expression" dxfId="524" priority="671">
      <formula>AO30="Yes"</formula>
    </cfRule>
    <cfRule type="expression" dxfId="523" priority="672">
      <formula>AO30="No"</formula>
    </cfRule>
  </conditionalFormatting>
  <conditionalFormatting sqref="AO41:AO46">
    <cfRule type="expression" dxfId="522" priority="667">
      <formula>$F41="no"</formula>
    </cfRule>
  </conditionalFormatting>
  <conditionalFormatting sqref="AO41:AO46">
    <cfRule type="expression" dxfId="521" priority="668">
      <formula>AO41="Yes"</formula>
    </cfRule>
    <cfRule type="expression" dxfId="520" priority="669">
      <formula>AO41="No"</formula>
    </cfRule>
  </conditionalFormatting>
  <conditionalFormatting sqref="AJ53:AJ54">
    <cfRule type="expression" dxfId="519" priority="663">
      <formula>LEFT(AJ53,2)="H:"</formula>
    </cfRule>
    <cfRule type="expression" dxfId="518" priority="664">
      <formula>LEFT(AJ53,2)="MH"</formula>
    </cfRule>
    <cfRule type="expression" dxfId="517" priority="665">
      <formula>LEFT(AJ53,2)="ML"</formula>
    </cfRule>
    <cfRule type="expression" dxfId="516" priority="666">
      <formula>LEFT(AJ53,2)="L:"</formula>
    </cfRule>
  </conditionalFormatting>
  <conditionalFormatting sqref="AJ53:AJ54">
    <cfRule type="expression" dxfId="515" priority="662">
      <formula>$F53="no"</formula>
    </cfRule>
  </conditionalFormatting>
  <conditionalFormatting sqref="AJ60">
    <cfRule type="expression" dxfId="514" priority="658">
      <formula>LEFT(AJ60,2)="H:"</formula>
    </cfRule>
    <cfRule type="expression" dxfId="513" priority="659">
      <formula>LEFT(AJ60,2)="MH"</formula>
    </cfRule>
    <cfRule type="expression" dxfId="512" priority="660">
      <formula>LEFT(AJ60,2)="ML"</formula>
    </cfRule>
    <cfRule type="expression" dxfId="511" priority="661">
      <formula>LEFT(AJ60,2)="L:"</formula>
    </cfRule>
  </conditionalFormatting>
  <conditionalFormatting sqref="AJ60">
    <cfRule type="expression" dxfId="510" priority="657">
      <formula>$F60="no"</formula>
    </cfRule>
  </conditionalFormatting>
  <conditionalFormatting sqref="AJ63">
    <cfRule type="expression" dxfId="509" priority="653">
      <formula>LEFT(AJ63,2)="H:"</formula>
    </cfRule>
    <cfRule type="expression" dxfId="508" priority="654">
      <formula>LEFT(AJ63,2)="MH"</formula>
    </cfRule>
    <cfRule type="expression" dxfId="507" priority="655">
      <formula>LEFT(AJ63,2)="ML"</formula>
    </cfRule>
    <cfRule type="expression" dxfId="506" priority="656">
      <formula>LEFT(AJ63,2)="L:"</formula>
    </cfRule>
  </conditionalFormatting>
  <conditionalFormatting sqref="AJ63">
    <cfRule type="expression" dxfId="505" priority="652">
      <formula>$F63="no"</formula>
    </cfRule>
  </conditionalFormatting>
  <conditionalFormatting sqref="AJ66">
    <cfRule type="expression" dxfId="504" priority="648">
      <formula>LEFT(AJ66,2)="H:"</formula>
    </cfRule>
    <cfRule type="expression" dxfId="503" priority="649">
      <formula>LEFT(AJ66,2)="MH"</formula>
    </cfRule>
    <cfRule type="expression" dxfId="502" priority="650">
      <formula>LEFT(AJ66,2)="ML"</formula>
    </cfRule>
    <cfRule type="expression" dxfId="501" priority="651">
      <formula>LEFT(AJ66,2)="L:"</formula>
    </cfRule>
  </conditionalFormatting>
  <conditionalFormatting sqref="AJ66">
    <cfRule type="expression" dxfId="500" priority="647">
      <formula>$F66="no"</formula>
    </cfRule>
  </conditionalFormatting>
  <conditionalFormatting sqref="AJ74:AJ77">
    <cfRule type="expression" dxfId="499" priority="633">
      <formula>LEFT(AJ74,2)="H:"</formula>
    </cfRule>
    <cfRule type="expression" dxfId="498" priority="634">
      <formula>LEFT(AJ74,2)="MH"</formula>
    </cfRule>
    <cfRule type="expression" dxfId="497" priority="635">
      <formula>LEFT(AJ74,2)="ML"</formula>
    </cfRule>
    <cfRule type="expression" dxfId="496" priority="636">
      <formula>LEFT(AJ74,2)="L:"</formula>
    </cfRule>
  </conditionalFormatting>
  <conditionalFormatting sqref="AJ74:AJ77">
    <cfRule type="expression" dxfId="495" priority="632">
      <formula>$F74="no"</formula>
    </cfRule>
  </conditionalFormatting>
  <conditionalFormatting sqref="AJ55:AJ59">
    <cfRule type="expression" dxfId="494" priority="628">
      <formula>LEFT(AJ55,2)="H:"</formula>
    </cfRule>
    <cfRule type="expression" dxfId="493" priority="629">
      <formula>LEFT(AJ55,2)="MH"</formula>
    </cfRule>
    <cfRule type="expression" dxfId="492" priority="630">
      <formula>LEFT(AJ55,2)="ML"</formula>
    </cfRule>
    <cfRule type="expression" dxfId="491" priority="631">
      <formula>LEFT(AJ55,2)="L:"</formula>
    </cfRule>
  </conditionalFormatting>
  <conditionalFormatting sqref="AJ55:AJ59">
    <cfRule type="expression" dxfId="490" priority="627">
      <formula>$F55="no"</formula>
    </cfRule>
  </conditionalFormatting>
  <conditionalFormatting sqref="AJ55:AJ59">
    <cfRule type="expression" dxfId="489" priority="626">
      <formula>$F55="no"</formula>
    </cfRule>
  </conditionalFormatting>
  <conditionalFormatting sqref="AJ61:AJ62">
    <cfRule type="expression" dxfId="488" priority="622">
      <formula>LEFT(AJ61,2)="H:"</formula>
    </cfRule>
    <cfRule type="expression" dxfId="487" priority="623">
      <formula>LEFT(AJ61,2)="MH"</formula>
    </cfRule>
    <cfRule type="expression" dxfId="486" priority="624">
      <formula>LEFT(AJ61,2)="ML"</formula>
    </cfRule>
    <cfRule type="expression" dxfId="485" priority="625">
      <formula>LEFT(AJ61,2)="L:"</formula>
    </cfRule>
  </conditionalFormatting>
  <conditionalFormatting sqref="AJ61:AJ62">
    <cfRule type="expression" dxfId="484" priority="621">
      <formula>$F61="no"</formula>
    </cfRule>
  </conditionalFormatting>
  <conditionalFormatting sqref="AJ61:AJ62">
    <cfRule type="expression" dxfId="483" priority="620">
      <formula>$F61="no"</formula>
    </cfRule>
  </conditionalFormatting>
  <conditionalFormatting sqref="AJ64:AJ65">
    <cfRule type="expression" dxfId="482" priority="616">
      <formula>LEFT(AJ64,2)="H:"</formula>
    </cfRule>
    <cfRule type="expression" dxfId="481" priority="617">
      <formula>LEFT(AJ64,2)="MH"</formula>
    </cfRule>
    <cfRule type="expression" dxfId="480" priority="618">
      <formula>LEFT(AJ64,2)="ML"</formula>
    </cfRule>
    <cfRule type="expression" dxfId="479" priority="619">
      <formula>LEFT(AJ64,2)="L:"</formula>
    </cfRule>
  </conditionalFormatting>
  <conditionalFormatting sqref="AJ64:AJ65">
    <cfRule type="expression" dxfId="478" priority="615">
      <formula>$F64="no"</formula>
    </cfRule>
  </conditionalFormatting>
  <conditionalFormatting sqref="AJ64:AJ65">
    <cfRule type="expression" dxfId="477" priority="614">
      <formula>$F64="no"</formula>
    </cfRule>
  </conditionalFormatting>
  <conditionalFormatting sqref="AJ67">
    <cfRule type="expression" dxfId="476" priority="610">
      <formula>LEFT(AJ67,2)="H:"</formula>
    </cfRule>
    <cfRule type="expression" dxfId="475" priority="611">
      <formula>LEFT(AJ67,2)="MH"</formula>
    </cfRule>
    <cfRule type="expression" dxfId="474" priority="612">
      <formula>LEFT(AJ67,2)="ML"</formula>
    </cfRule>
    <cfRule type="expression" dxfId="473" priority="613">
      <formula>LEFT(AJ67,2)="L:"</formula>
    </cfRule>
  </conditionalFormatting>
  <conditionalFormatting sqref="AJ67">
    <cfRule type="expression" dxfId="472" priority="609">
      <formula>$F67="no"</formula>
    </cfRule>
  </conditionalFormatting>
  <conditionalFormatting sqref="AJ67">
    <cfRule type="expression" dxfId="471" priority="608">
      <formula>$F67="no"</formula>
    </cfRule>
  </conditionalFormatting>
  <conditionalFormatting sqref="AJ68:AJ70">
    <cfRule type="expression" dxfId="470" priority="598">
      <formula>LEFT(AJ68,2)="H:"</formula>
    </cfRule>
    <cfRule type="expression" dxfId="469" priority="599">
      <formula>LEFT(AJ68,2)="MH"</formula>
    </cfRule>
    <cfRule type="expression" dxfId="468" priority="600">
      <formula>LEFT(AJ68,2)="ML"</formula>
    </cfRule>
    <cfRule type="expression" dxfId="467" priority="601">
      <formula>LEFT(AJ68,2)="L:"</formula>
    </cfRule>
  </conditionalFormatting>
  <conditionalFormatting sqref="AJ68:AJ70">
    <cfRule type="expression" dxfId="466" priority="597">
      <formula>$F68="no"</formula>
    </cfRule>
  </conditionalFormatting>
  <conditionalFormatting sqref="AJ68:AJ70">
    <cfRule type="expression" dxfId="465" priority="596">
      <formula>$F68="no"</formula>
    </cfRule>
  </conditionalFormatting>
  <conditionalFormatting sqref="N67:N70">
    <cfRule type="expression" dxfId="464" priority="593">
      <formula>$F67="no"</formula>
    </cfRule>
  </conditionalFormatting>
  <conditionalFormatting sqref="AL74:AL80">
    <cfRule type="expression" dxfId="463" priority="567">
      <formula>LEFT(AL74,2)="H:"</formula>
    </cfRule>
    <cfRule type="expression" dxfId="462" priority="568">
      <formula>LEFT(AL74,2)="MH"</formula>
    </cfRule>
    <cfRule type="expression" dxfId="461" priority="569">
      <formula>LEFT(AL74,2)="ML"</formula>
    </cfRule>
    <cfRule type="expression" dxfId="460" priority="570">
      <formula>LEFT(AL74,2)="L:"</formula>
    </cfRule>
  </conditionalFormatting>
  <conditionalFormatting sqref="AO53:AO54">
    <cfRule type="expression" dxfId="459" priority="555">
      <formula>$F53="no"</formula>
    </cfRule>
  </conditionalFormatting>
  <conditionalFormatting sqref="AO53:AO54">
    <cfRule type="expression" dxfId="458" priority="556">
      <formula>AO53="Yes"</formula>
    </cfRule>
    <cfRule type="expression" dxfId="457" priority="557">
      <formula>AO53="No"</formula>
    </cfRule>
  </conditionalFormatting>
  <conditionalFormatting sqref="AO60">
    <cfRule type="expression" dxfId="456" priority="552">
      <formula>$F60="no"</formula>
    </cfRule>
  </conditionalFormatting>
  <conditionalFormatting sqref="AO60">
    <cfRule type="expression" dxfId="455" priority="553">
      <formula>AO60="Yes"</formula>
    </cfRule>
    <cfRule type="expression" dxfId="454" priority="554">
      <formula>AO60="No"</formula>
    </cfRule>
  </conditionalFormatting>
  <conditionalFormatting sqref="AO63">
    <cfRule type="expression" dxfId="453" priority="549">
      <formula>$F63="no"</formula>
    </cfRule>
  </conditionalFormatting>
  <conditionalFormatting sqref="AO63">
    <cfRule type="expression" dxfId="452" priority="550">
      <formula>AO63="Yes"</formula>
    </cfRule>
    <cfRule type="expression" dxfId="451" priority="551">
      <formula>AO63="No"</formula>
    </cfRule>
  </conditionalFormatting>
  <conditionalFormatting sqref="AO74:AO77">
    <cfRule type="expression" dxfId="450" priority="546">
      <formula>$F74="no"</formula>
    </cfRule>
  </conditionalFormatting>
  <conditionalFormatting sqref="AO74:AO77">
    <cfRule type="expression" dxfId="449" priority="547">
      <formula>AO74="Yes"</formula>
    </cfRule>
    <cfRule type="expression" dxfId="448" priority="548">
      <formula>AO74="No"</formula>
    </cfRule>
  </conditionalFormatting>
  <conditionalFormatting sqref="AO55:AO59">
    <cfRule type="expression" dxfId="447" priority="544">
      <formula>AO55="Yes"</formula>
    </cfRule>
    <cfRule type="expression" dxfId="446" priority="545">
      <formula>AO55="No"</formula>
    </cfRule>
  </conditionalFormatting>
  <conditionalFormatting sqref="AO61:AO62">
    <cfRule type="expression" dxfId="445" priority="542">
      <formula>AO61="Yes"</formula>
    </cfRule>
    <cfRule type="expression" dxfId="444" priority="543">
      <formula>AO61="No"</formula>
    </cfRule>
  </conditionalFormatting>
  <conditionalFormatting sqref="AO64:AO70">
    <cfRule type="expression" dxfId="443" priority="540">
      <formula>AO64="Yes"</formula>
    </cfRule>
    <cfRule type="expression" dxfId="442" priority="541">
      <formula>AO64="No"</formula>
    </cfRule>
  </conditionalFormatting>
  <conditionalFormatting sqref="AO78:AO80">
    <cfRule type="expression" dxfId="441" priority="538">
      <formula>AO78="Yes"</formula>
    </cfRule>
    <cfRule type="expression" dxfId="440" priority="539">
      <formula>AO78="No"</formula>
    </cfRule>
  </conditionalFormatting>
  <conditionalFormatting sqref="P30:P34">
    <cfRule type="expression" dxfId="439" priority="534">
      <formula>LEFT(P30,2)="H:"</formula>
    </cfRule>
    <cfRule type="expression" dxfId="438" priority="535">
      <formula>LEFT(P30,2)="MH"</formula>
    </cfRule>
    <cfRule type="expression" dxfId="437" priority="536">
      <formula>LEFT(P30,2)="ML"</formula>
    </cfRule>
    <cfRule type="expression" dxfId="436" priority="537">
      <formula>LEFT(P30,2)="L:"</formula>
    </cfRule>
  </conditionalFormatting>
  <conditionalFormatting sqref="P30:P34">
    <cfRule type="expression" dxfId="435" priority="533">
      <formula>$F30="no"</formula>
    </cfRule>
  </conditionalFormatting>
  <conditionalFormatting sqref="P41:P46">
    <cfRule type="expression" dxfId="434" priority="529">
      <formula>LEFT(P41,2)="H:"</formula>
    </cfRule>
    <cfRule type="expression" dxfId="433" priority="530">
      <formula>LEFT(P41,2)="MH"</formula>
    </cfRule>
    <cfRule type="expression" dxfId="432" priority="531">
      <formula>LEFT(P41,2)="ML"</formula>
    </cfRule>
    <cfRule type="expression" dxfId="431" priority="532">
      <formula>LEFT(P41,2)="L:"</formula>
    </cfRule>
  </conditionalFormatting>
  <conditionalFormatting sqref="P41:P46">
    <cfRule type="expression" dxfId="430" priority="528">
      <formula>$F41="no"</formula>
    </cfRule>
  </conditionalFormatting>
  <conditionalFormatting sqref="P53:P54">
    <cfRule type="expression" dxfId="429" priority="524">
      <formula>LEFT(P53,2)="H:"</formula>
    </cfRule>
    <cfRule type="expression" dxfId="428" priority="525">
      <formula>LEFT(P53,2)="MH"</formula>
    </cfRule>
    <cfRule type="expression" dxfId="427" priority="526">
      <formula>LEFT(P53,2)="ML"</formula>
    </cfRule>
    <cfRule type="expression" dxfId="426" priority="527">
      <formula>LEFT(P53,2)="L:"</formula>
    </cfRule>
  </conditionalFormatting>
  <conditionalFormatting sqref="P53:P54">
    <cfRule type="expression" dxfId="425" priority="523">
      <formula>$F53="no"</formula>
    </cfRule>
  </conditionalFormatting>
  <conditionalFormatting sqref="P60">
    <cfRule type="expression" dxfId="424" priority="519">
      <formula>LEFT(P60,2)="H:"</formula>
    </cfRule>
    <cfRule type="expression" dxfId="423" priority="520">
      <formula>LEFT(P60,2)="MH"</formula>
    </cfRule>
    <cfRule type="expression" dxfId="422" priority="521">
      <formula>LEFT(P60,2)="ML"</formula>
    </cfRule>
    <cfRule type="expression" dxfId="421" priority="522">
      <formula>LEFT(P60,2)="L:"</formula>
    </cfRule>
  </conditionalFormatting>
  <conditionalFormatting sqref="P60">
    <cfRule type="expression" dxfId="420" priority="518">
      <formula>$F60="no"</formula>
    </cfRule>
  </conditionalFormatting>
  <conditionalFormatting sqref="P63">
    <cfRule type="expression" dxfId="419" priority="514">
      <formula>LEFT(P63,2)="H:"</formula>
    </cfRule>
    <cfRule type="expression" dxfId="418" priority="515">
      <formula>LEFT(P63,2)="MH"</formula>
    </cfRule>
    <cfRule type="expression" dxfId="417" priority="516">
      <formula>LEFT(P63,2)="ML"</formula>
    </cfRule>
    <cfRule type="expression" dxfId="416" priority="517">
      <formula>LEFT(P63,2)="L:"</formula>
    </cfRule>
  </conditionalFormatting>
  <conditionalFormatting sqref="P63">
    <cfRule type="expression" dxfId="415" priority="513">
      <formula>$F63="no"</formula>
    </cfRule>
  </conditionalFormatting>
  <conditionalFormatting sqref="P74:P77">
    <cfRule type="expression" dxfId="414" priority="509">
      <formula>LEFT(P74,2)="H:"</formula>
    </cfRule>
    <cfRule type="expression" dxfId="413" priority="510">
      <formula>LEFT(P74,2)="MH"</formula>
    </cfRule>
    <cfRule type="expression" dxfId="412" priority="511">
      <formula>LEFT(P74,2)="ML"</formula>
    </cfRule>
    <cfRule type="expression" dxfId="411" priority="512">
      <formula>LEFT(P74,2)="L:"</formula>
    </cfRule>
  </conditionalFormatting>
  <conditionalFormatting sqref="P74:P77">
    <cfRule type="expression" dxfId="410" priority="508">
      <formula>$F74="no"</formula>
    </cfRule>
  </conditionalFormatting>
  <conditionalFormatting sqref="P35:P37">
    <cfRule type="expression" dxfId="409" priority="504">
      <formula>LEFT(P35,2)="H:"</formula>
    </cfRule>
    <cfRule type="expression" dxfId="408" priority="505">
      <formula>LEFT(P35,2)="MH"</formula>
    </cfRule>
    <cfRule type="expression" dxfId="407" priority="506">
      <formula>LEFT(P35,2)="ML"</formula>
    </cfRule>
    <cfRule type="expression" dxfId="406" priority="507">
      <formula>LEFT(P35,2)="L:"</formula>
    </cfRule>
  </conditionalFormatting>
  <conditionalFormatting sqref="P47:P49">
    <cfRule type="expression" dxfId="405" priority="500">
      <formula>LEFT(P47,2)="H:"</formula>
    </cfRule>
    <cfRule type="expression" dxfId="404" priority="501">
      <formula>LEFT(P47,2)="MH"</formula>
    </cfRule>
    <cfRule type="expression" dxfId="403" priority="502">
      <formula>LEFT(P47,2)="ML"</formula>
    </cfRule>
    <cfRule type="expression" dxfId="402" priority="503">
      <formula>LEFT(P47,2)="L:"</formula>
    </cfRule>
  </conditionalFormatting>
  <conditionalFormatting sqref="P55:P59">
    <cfRule type="expression" dxfId="401" priority="496">
      <formula>LEFT(P55,2)="H:"</formula>
    </cfRule>
    <cfRule type="expression" dxfId="400" priority="497">
      <formula>LEFT(P55,2)="MH"</formula>
    </cfRule>
    <cfRule type="expression" dxfId="399" priority="498">
      <formula>LEFT(P55,2)="ML"</formula>
    </cfRule>
    <cfRule type="expression" dxfId="398" priority="499">
      <formula>LEFT(P55,2)="L:"</formula>
    </cfRule>
  </conditionalFormatting>
  <conditionalFormatting sqref="P61:P62">
    <cfRule type="expression" dxfId="397" priority="492">
      <formula>LEFT(P61,2)="H:"</formula>
    </cfRule>
    <cfRule type="expression" dxfId="396" priority="493">
      <formula>LEFT(P61,2)="MH"</formula>
    </cfRule>
    <cfRule type="expression" dxfId="395" priority="494">
      <formula>LEFT(P61,2)="ML"</formula>
    </cfRule>
    <cfRule type="expression" dxfId="394" priority="495">
      <formula>LEFT(P61,2)="L:"</formula>
    </cfRule>
  </conditionalFormatting>
  <conditionalFormatting sqref="P64:P70">
    <cfRule type="expression" dxfId="393" priority="488">
      <formula>LEFT(P64,2)="H:"</formula>
    </cfRule>
    <cfRule type="expression" dxfId="392" priority="489">
      <formula>LEFT(P64,2)="MH"</formula>
    </cfRule>
    <cfRule type="expression" dxfId="391" priority="490">
      <formula>LEFT(P64,2)="ML"</formula>
    </cfRule>
    <cfRule type="expression" dxfId="390" priority="491">
      <formula>LEFT(P64,2)="L:"</formula>
    </cfRule>
  </conditionalFormatting>
  <conditionalFormatting sqref="P78:P80">
    <cfRule type="expression" dxfId="389" priority="484">
      <formula>LEFT(P78,2)="H:"</formula>
    </cfRule>
    <cfRule type="expression" dxfId="388" priority="485">
      <formula>LEFT(P78,2)="MH"</formula>
    </cfRule>
    <cfRule type="expression" dxfId="387" priority="486">
      <formula>LEFT(P78,2)="ML"</formula>
    </cfRule>
    <cfRule type="expression" dxfId="386" priority="487">
      <formula>LEFT(P78,2)="L:"</formula>
    </cfRule>
  </conditionalFormatting>
  <conditionalFormatting sqref="R30:R34">
    <cfRule type="expression" dxfId="385" priority="470">
      <formula>LEFT(R30,2)="H:"</formula>
    </cfRule>
    <cfRule type="expression" dxfId="384" priority="471">
      <formula>LEFT(R30,2)="MH"</formula>
    </cfRule>
    <cfRule type="expression" dxfId="383" priority="472">
      <formula>LEFT(R30,2)="ML"</formula>
    </cfRule>
    <cfRule type="expression" dxfId="382" priority="473">
      <formula>LEFT(R30,2)="L:"</formula>
    </cfRule>
  </conditionalFormatting>
  <conditionalFormatting sqref="R30:R34">
    <cfRule type="expression" dxfId="381" priority="469">
      <formula>$F30="no"</formula>
    </cfRule>
  </conditionalFormatting>
  <conditionalFormatting sqref="R41:R46">
    <cfRule type="expression" dxfId="380" priority="465">
      <formula>LEFT(R41,2)="H:"</formula>
    </cfRule>
    <cfRule type="expression" dxfId="379" priority="466">
      <formula>LEFT(R41,2)="MH"</formula>
    </cfRule>
    <cfRule type="expression" dxfId="378" priority="467">
      <formula>LEFT(R41,2)="ML"</formula>
    </cfRule>
    <cfRule type="expression" dxfId="377" priority="468">
      <formula>LEFT(R41,2)="L:"</formula>
    </cfRule>
  </conditionalFormatting>
  <conditionalFormatting sqref="R41:R46">
    <cfRule type="expression" dxfId="376" priority="464">
      <formula>$F41="no"</formula>
    </cfRule>
  </conditionalFormatting>
  <conditionalFormatting sqref="R53:R54">
    <cfRule type="expression" dxfId="375" priority="460">
      <formula>LEFT(R53,2)="H:"</formula>
    </cfRule>
    <cfRule type="expression" dxfId="374" priority="461">
      <formula>LEFT(R53,2)="MH"</formula>
    </cfRule>
    <cfRule type="expression" dxfId="373" priority="462">
      <formula>LEFT(R53,2)="ML"</formula>
    </cfRule>
    <cfRule type="expression" dxfId="372" priority="463">
      <formula>LEFT(R53,2)="L:"</formula>
    </cfRule>
  </conditionalFormatting>
  <conditionalFormatting sqref="R53:R54">
    <cfRule type="expression" dxfId="371" priority="459">
      <formula>$F53="no"</formula>
    </cfRule>
  </conditionalFormatting>
  <conditionalFormatting sqref="R60">
    <cfRule type="expression" dxfId="370" priority="455">
      <formula>LEFT(R60,2)="H:"</formula>
    </cfRule>
    <cfRule type="expression" dxfId="369" priority="456">
      <formula>LEFT(R60,2)="MH"</formula>
    </cfRule>
    <cfRule type="expression" dxfId="368" priority="457">
      <formula>LEFT(R60,2)="ML"</formula>
    </cfRule>
    <cfRule type="expression" dxfId="367" priority="458">
      <formula>LEFT(R60,2)="L:"</formula>
    </cfRule>
  </conditionalFormatting>
  <conditionalFormatting sqref="R60">
    <cfRule type="expression" dxfId="366" priority="454">
      <formula>$F60="no"</formula>
    </cfRule>
  </conditionalFormatting>
  <conditionalFormatting sqref="R63">
    <cfRule type="expression" dxfId="365" priority="450">
      <formula>LEFT(R63,2)="H:"</formula>
    </cfRule>
    <cfRule type="expression" dxfId="364" priority="451">
      <formula>LEFT(R63,2)="MH"</formula>
    </cfRule>
    <cfRule type="expression" dxfId="363" priority="452">
      <formula>LEFT(R63,2)="ML"</formula>
    </cfRule>
    <cfRule type="expression" dxfId="362" priority="453">
      <formula>LEFT(R63,2)="L:"</formula>
    </cfRule>
  </conditionalFormatting>
  <conditionalFormatting sqref="R63">
    <cfRule type="expression" dxfId="361" priority="449">
      <formula>$F63="no"</formula>
    </cfRule>
  </conditionalFormatting>
  <conditionalFormatting sqref="R66">
    <cfRule type="expression" dxfId="360" priority="445">
      <formula>LEFT(R66,2)="H:"</formula>
    </cfRule>
    <cfRule type="expression" dxfId="359" priority="446">
      <formula>LEFT(R66,2)="MH"</formula>
    </cfRule>
    <cfRule type="expression" dxfId="358" priority="447">
      <formula>LEFT(R66,2)="ML"</formula>
    </cfRule>
    <cfRule type="expression" dxfId="357" priority="448">
      <formula>LEFT(R66,2)="L:"</formula>
    </cfRule>
  </conditionalFormatting>
  <conditionalFormatting sqref="R62">
    <cfRule type="expression" dxfId="356" priority="441">
      <formula>LEFT(R62,2)="H:"</formula>
    </cfRule>
    <cfRule type="expression" dxfId="355" priority="442">
      <formula>LEFT(R62,2)="MH"</formula>
    </cfRule>
    <cfRule type="expression" dxfId="354" priority="443">
      <formula>LEFT(R62,2)="ML"</formula>
    </cfRule>
    <cfRule type="expression" dxfId="353" priority="444">
      <formula>LEFT(R62,2)="L:"</formula>
    </cfRule>
  </conditionalFormatting>
  <conditionalFormatting sqref="R61">
    <cfRule type="expression" dxfId="352" priority="437">
      <formula>LEFT(R61,2)="H:"</formula>
    </cfRule>
    <cfRule type="expression" dxfId="351" priority="438">
      <formula>LEFT(R61,2)="MH"</formula>
    </cfRule>
    <cfRule type="expression" dxfId="350" priority="439">
      <formula>LEFT(R61,2)="ML"</formula>
    </cfRule>
    <cfRule type="expression" dxfId="349" priority="440">
      <formula>LEFT(R61,2)="L:"</formula>
    </cfRule>
  </conditionalFormatting>
  <conditionalFormatting sqref="R55:R59">
    <cfRule type="expression" dxfId="348" priority="433">
      <formula>LEFT(R55,2)="H:"</formula>
    </cfRule>
    <cfRule type="expression" dxfId="347" priority="434">
      <formula>LEFT(R55,2)="MH"</formula>
    </cfRule>
    <cfRule type="expression" dxfId="346" priority="435">
      <formula>LEFT(R55,2)="ML"</formula>
    </cfRule>
    <cfRule type="expression" dxfId="345" priority="436">
      <formula>LEFT(R55,2)="L:"</formula>
    </cfRule>
  </conditionalFormatting>
  <conditionalFormatting sqref="R74:R77">
    <cfRule type="expression" dxfId="344" priority="429">
      <formula>LEFT(R74,2)="H:"</formula>
    </cfRule>
    <cfRule type="expression" dxfId="343" priority="430">
      <formula>LEFT(R74,2)="MH"</formula>
    </cfRule>
    <cfRule type="expression" dxfId="342" priority="431">
      <formula>LEFT(R74,2)="ML"</formula>
    </cfRule>
    <cfRule type="expression" dxfId="341" priority="432">
      <formula>LEFT(R74,2)="L:"</formula>
    </cfRule>
  </conditionalFormatting>
  <conditionalFormatting sqref="R74:R77">
    <cfRule type="expression" dxfId="340" priority="428">
      <formula>$F74="no"</formula>
    </cfRule>
  </conditionalFormatting>
  <conditionalFormatting sqref="T66:T69">
    <cfRule type="expression" dxfId="339" priority="384">
      <formula>LEFT(T66,2)="H:"</formula>
    </cfRule>
    <cfRule type="expression" dxfId="338" priority="385">
      <formula>LEFT(T66,2)="MH"</formula>
    </cfRule>
    <cfRule type="expression" dxfId="337" priority="386">
      <formula>LEFT(T66,2)="ML"</formula>
    </cfRule>
    <cfRule type="expression" dxfId="336" priority="387">
      <formula>LEFT(T66,2)="L:"</formula>
    </cfRule>
  </conditionalFormatting>
  <conditionalFormatting sqref="T55:T59 T61:T62">
    <cfRule type="expression" dxfId="335" priority="380">
      <formula>LEFT(T55,2)="H:"</formula>
    </cfRule>
    <cfRule type="expression" dxfId="334" priority="381">
      <formula>LEFT(T55,2)="MH"</formula>
    </cfRule>
    <cfRule type="expression" dxfId="333" priority="382">
      <formula>LEFT(T55,2)="ML"</formula>
    </cfRule>
    <cfRule type="expression" dxfId="332" priority="383">
      <formula>LEFT(T55,2)="L:"</formula>
    </cfRule>
  </conditionalFormatting>
  <conditionalFormatting sqref="AA24:AG26">
    <cfRule type="expression" dxfId="331" priority="376">
      <formula>LEFT(AA24,2)="H:"</formula>
    </cfRule>
    <cfRule type="expression" dxfId="330" priority="377">
      <formula>LEFT(AA24,2)="MH"</formula>
    </cfRule>
    <cfRule type="expression" dxfId="329" priority="378">
      <formula>LEFT(AA24,2)="ML"</formula>
    </cfRule>
    <cfRule type="expression" dxfId="328" priority="379">
      <formula>LEFT(AA24,2)="L:"</formula>
    </cfRule>
  </conditionalFormatting>
  <conditionalFormatting sqref="Y24">
    <cfRule type="expression" dxfId="327" priority="372">
      <formula>LEFT(Y24,2)="H:"</formula>
    </cfRule>
    <cfRule type="expression" dxfId="326" priority="373">
      <formula>LEFT(Y24,2)="MH"</formula>
    </cfRule>
    <cfRule type="expression" dxfId="325" priority="374">
      <formula>LEFT(Y24,2)="ML"</formula>
    </cfRule>
    <cfRule type="expression" dxfId="324" priority="375">
      <formula>LEFT(Y24,2)="L:"</formula>
    </cfRule>
  </conditionalFormatting>
  <conditionalFormatting sqref="Y25:Y26">
    <cfRule type="expression" dxfId="323" priority="368">
      <formula>LEFT(Y25,2)="H:"</formula>
    </cfRule>
    <cfRule type="expression" dxfId="322" priority="369">
      <formula>LEFT(Y25,2)="MH"</formula>
    </cfRule>
    <cfRule type="expression" dxfId="321" priority="370">
      <formula>LEFT(Y25,2)="ML"</formula>
    </cfRule>
    <cfRule type="expression" dxfId="320" priority="371">
      <formula>LEFT(Y25,2)="L:"</formula>
    </cfRule>
  </conditionalFormatting>
  <conditionalFormatting sqref="AA20:AG23">
    <cfRule type="expression" dxfId="319" priority="364">
      <formula>LEFT(AA20,2)="H:"</formula>
    </cfRule>
    <cfRule type="expression" dxfId="318" priority="365">
      <formula>LEFT(AA20,2)="MH"</formula>
    </cfRule>
    <cfRule type="expression" dxfId="317" priority="366">
      <formula>LEFT(AA20,2)="ML"</formula>
    </cfRule>
    <cfRule type="expression" dxfId="316" priority="367">
      <formula>LEFT(AA20,2)="L:"</formula>
    </cfRule>
  </conditionalFormatting>
  <conditionalFormatting sqref="Z20:AG20">
    <cfRule type="expression" dxfId="315" priority="360">
      <formula>$F20="no"</formula>
    </cfRule>
  </conditionalFormatting>
  <conditionalFormatting sqref="Z21:AG21">
    <cfRule type="expression" dxfId="314" priority="363">
      <formula>$F21="no"</formula>
    </cfRule>
  </conditionalFormatting>
  <conditionalFormatting sqref="Z22:AG22">
    <cfRule type="expression" dxfId="313" priority="362">
      <formula>$F22="no"</formula>
    </cfRule>
  </conditionalFormatting>
  <conditionalFormatting sqref="Z23:AG23">
    <cfRule type="expression" dxfId="312" priority="361">
      <formula>$F23="no"</formula>
    </cfRule>
  </conditionalFormatting>
  <conditionalFormatting sqref="Y20">
    <cfRule type="expression" dxfId="311" priority="356">
      <formula>LEFT(Y20,2)="H:"</formula>
    </cfRule>
    <cfRule type="expression" dxfId="310" priority="357">
      <formula>LEFT(Y20,2)="MH"</formula>
    </cfRule>
    <cfRule type="expression" dxfId="309" priority="358">
      <formula>LEFT(Y20,2)="ML"</formula>
    </cfRule>
    <cfRule type="expression" dxfId="308" priority="359">
      <formula>LEFT(Y20,2)="L:"</formula>
    </cfRule>
  </conditionalFormatting>
  <conditionalFormatting sqref="Y20">
    <cfRule type="expression" dxfId="307" priority="355">
      <formula>$F20="no"</formula>
    </cfRule>
  </conditionalFormatting>
  <conditionalFormatting sqref="Y21">
    <cfRule type="expression" dxfId="306" priority="351">
      <formula>LEFT(Y21,2)="H:"</formula>
    </cfRule>
    <cfRule type="expression" dxfId="305" priority="352">
      <formula>LEFT(Y21,2)="MH"</formula>
    </cfRule>
    <cfRule type="expression" dxfId="304" priority="353">
      <formula>LEFT(Y21,2)="ML"</formula>
    </cfRule>
    <cfRule type="expression" dxfId="303" priority="354">
      <formula>LEFT(Y21,2)="L:"</formula>
    </cfRule>
  </conditionalFormatting>
  <conditionalFormatting sqref="Y21">
    <cfRule type="expression" dxfId="302" priority="350">
      <formula>$F21="no"</formula>
    </cfRule>
  </conditionalFormatting>
  <conditionalFormatting sqref="Y22">
    <cfRule type="expression" dxfId="301" priority="346">
      <formula>LEFT(Y22,2)="H:"</formula>
    </cfRule>
    <cfRule type="expression" dxfId="300" priority="347">
      <formula>LEFT(Y22,2)="MH"</formula>
    </cfRule>
    <cfRule type="expression" dxfId="299" priority="348">
      <formula>LEFT(Y22,2)="ML"</formula>
    </cfRule>
    <cfRule type="expression" dxfId="298" priority="349">
      <formula>LEFT(Y22,2)="L:"</formula>
    </cfRule>
  </conditionalFormatting>
  <conditionalFormatting sqref="Y22">
    <cfRule type="expression" dxfId="297" priority="345">
      <formula>$F22="no"</formula>
    </cfRule>
  </conditionalFormatting>
  <conditionalFormatting sqref="Y23">
    <cfRule type="expression" dxfId="296" priority="341">
      <formula>LEFT(Y23,2)="H:"</formula>
    </cfRule>
    <cfRule type="expression" dxfId="295" priority="342">
      <formula>LEFT(Y23,2)="MH"</formula>
    </cfRule>
    <cfRule type="expression" dxfId="294" priority="343">
      <formula>LEFT(Y23,2)="ML"</formula>
    </cfRule>
    <cfRule type="expression" dxfId="293" priority="344">
      <formula>LEFT(Y23,2)="L:"</formula>
    </cfRule>
  </conditionalFormatting>
  <conditionalFormatting sqref="Y23">
    <cfRule type="expression" dxfId="292" priority="340">
      <formula>$F23="no"</formula>
    </cfRule>
  </conditionalFormatting>
  <conditionalFormatting sqref="AA35:AG37">
    <cfRule type="expression" dxfId="291" priority="336">
      <formula>LEFT(AA35,2)="H:"</formula>
    </cfRule>
    <cfRule type="expression" dxfId="290" priority="337">
      <formula>LEFT(AA35,2)="MH"</formula>
    </cfRule>
    <cfRule type="expression" dxfId="289" priority="338">
      <formula>LEFT(AA35,2)="ML"</formula>
    </cfRule>
    <cfRule type="expression" dxfId="288" priority="339">
      <formula>LEFT(AA35,2)="L:"</formula>
    </cfRule>
  </conditionalFormatting>
  <conditionalFormatting sqref="Y30:Y37">
    <cfRule type="expression" dxfId="287" priority="332">
      <formula>LEFT(Y30,2)="H:"</formula>
    </cfRule>
    <cfRule type="expression" dxfId="286" priority="333">
      <formula>LEFT(Y30,2)="MH"</formula>
    </cfRule>
    <cfRule type="expression" dxfId="285" priority="334">
      <formula>LEFT(Y30,2)="ML"</formula>
    </cfRule>
    <cfRule type="expression" dxfId="284" priority="335">
      <formula>LEFT(Y30,2)="L:"</formula>
    </cfRule>
  </conditionalFormatting>
  <conditionalFormatting sqref="AA30:AG34">
    <cfRule type="expression" dxfId="283" priority="328">
      <formula>LEFT(AA30,2)="H:"</formula>
    </cfRule>
    <cfRule type="expression" dxfId="282" priority="329">
      <formula>LEFT(AA30,2)="MH"</formula>
    </cfRule>
    <cfRule type="expression" dxfId="281" priority="330">
      <formula>LEFT(AA30,2)="ML"</formula>
    </cfRule>
    <cfRule type="expression" dxfId="280" priority="331">
      <formula>LEFT(AA30,2)="L:"</formula>
    </cfRule>
  </conditionalFormatting>
  <conditionalFormatting sqref="Y30:AG30">
    <cfRule type="expression" dxfId="279" priority="327">
      <formula>$F30="no"</formula>
    </cfRule>
  </conditionalFormatting>
  <conditionalFormatting sqref="Y31:AG31 Y30">
    <cfRule type="expression" dxfId="278" priority="326">
      <formula>$F30="no"</formula>
    </cfRule>
  </conditionalFormatting>
  <conditionalFormatting sqref="Y32:AG32">
    <cfRule type="expression" dxfId="277" priority="325">
      <formula>$F32="no"</formula>
    </cfRule>
  </conditionalFormatting>
  <conditionalFormatting sqref="AA33:AG33 Y33">
    <cfRule type="expression" dxfId="276" priority="324">
      <formula>$F33="no"</formula>
    </cfRule>
  </conditionalFormatting>
  <conditionalFormatting sqref="Y34:AG34">
    <cfRule type="expression" dxfId="275" priority="323">
      <formula>$F34="no"</formula>
    </cfRule>
  </conditionalFormatting>
  <conditionalFormatting sqref="AA47:AG49">
    <cfRule type="expression" dxfId="274" priority="319">
      <formula>LEFT(AA47,2)="H:"</formula>
    </cfRule>
    <cfRule type="expression" dxfId="273" priority="320">
      <formula>LEFT(AA47,2)="MH"</formula>
    </cfRule>
    <cfRule type="expression" dxfId="272" priority="321">
      <formula>LEFT(AA47,2)="ML"</formula>
    </cfRule>
    <cfRule type="expression" dxfId="271" priority="322">
      <formula>LEFT(AA47,2)="L:"</formula>
    </cfRule>
  </conditionalFormatting>
  <conditionalFormatting sqref="Y41:Y49">
    <cfRule type="expression" dxfId="270" priority="315">
      <formula>LEFT(Y41,2)="H:"</formula>
    </cfRule>
    <cfRule type="expression" dxfId="269" priority="316">
      <formula>LEFT(Y41,2)="MH"</formula>
    </cfRule>
    <cfRule type="expression" dxfId="268" priority="317">
      <formula>LEFT(Y41,2)="ML"</formula>
    </cfRule>
    <cfRule type="expression" dxfId="267" priority="318">
      <formula>LEFT(Y41,2)="L:"</formula>
    </cfRule>
  </conditionalFormatting>
  <conditionalFormatting sqref="AA41:AG46">
    <cfRule type="expression" dxfId="266" priority="311">
      <formula>LEFT(AA41,2)="H:"</formula>
    </cfRule>
    <cfRule type="expression" dxfId="265" priority="312">
      <formula>LEFT(AA41,2)="MH"</formula>
    </cfRule>
    <cfRule type="expression" dxfId="264" priority="313">
      <formula>LEFT(AA41,2)="ML"</formula>
    </cfRule>
    <cfRule type="expression" dxfId="263" priority="314">
      <formula>LEFT(AA41,2)="L:"</formula>
    </cfRule>
  </conditionalFormatting>
  <conditionalFormatting sqref="Y41:AG41">
    <cfRule type="expression" dxfId="262" priority="310">
      <formula>$F41="no"</formula>
    </cfRule>
  </conditionalFormatting>
  <conditionalFormatting sqref="Y42:AG42">
    <cfRule type="expression" dxfId="261" priority="309">
      <formula>$F42="no"</formula>
    </cfRule>
  </conditionalFormatting>
  <conditionalFormatting sqref="Y43:AG43">
    <cfRule type="expression" dxfId="260" priority="308">
      <formula>$F43="no"</formula>
    </cfRule>
  </conditionalFormatting>
  <conditionalFormatting sqref="Y44:AG44">
    <cfRule type="expression" dxfId="259" priority="307">
      <formula>$F44="no"</formula>
    </cfRule>
  </conditionalFormatting>
  <conditionalFormatting sqref="Y45:AG45">
    <cfRule type="expression" dxfId="258" priority="306">
      <formula>$F45="no"</formula>
    </cfRule>
  </conditionalFormatting>
  <conditionalFormatting sqref="Y46:AG46">
    <cfRule type="expression" dxfId="257" priority="305">
      <formula>$F46="no"</formula>
    </cfRule>
  </conditionalFormatting>
  <conditionalFormatting sqref="AA64:AG70 AA61:AG62 AA55:AG59">
    <cfRule type="expression" dxfId="256" priority="301">
      <formula>LEFT(AA55,2)="H:"</formula>
    </cfRule>
    <cfRule type="expression" dxfId="255" priority="302">
      <formula>LEFT(AA55,2)="MH"</formula>
    </cfRule>
    <cfRule type="expression" dxfId="254" priority="303">
      <formula>LEFT(AA55,2)="ML"</formula>
    </cfRule>
    <cfRule type="expression" dxfId="253" priority="304">
      <formula>LEFT(AA55,2)="L:"</formula>
    </cfRule>
  </conditionalFormatting>
  <conditionalFormatting sqref="Y53:Y70">
    <cfRule type="expression" dxfId="252" priority="297">
      <formula>LEFT(Y53,2)="H:"</formula>
    </cfRule>
    <cfRule type="expression" dxfId="251" priority="298">
      <formula>LEFT(Y53,2)="MH"</formula>
    </cfRule>
    <cfRule type="expression" dxfId="250" priority="299">
      <formula>LEFT(Y53,2)="ML"</formula>
    </cfRule>
    <cfRule type="expression" dxfId="249" priority="300">
      <formula>LEFT(Y53,2)="L:"</formula>
    </cfRule>
  </conditionalFormatting>
  <conditionalFormatting sqref="AA63:AG63 AA60:AG60 AA53:AG54">
    <cfRule type="expression" dxfId="248" priority="293">
      <formula>LEFT(AA53,2)="H:"</formula>
    </cfRule>
    <cfRule type="expression" dxfId="247" priority="294">
      <formula>LEFT(AA53,2)="MH"</formula>
    </cfRule>
    <cfRule type="expression" dxfId="246" priority="295">
      <formula>LEFT(AA53,2)="ML"</formula>
    </cfRule>
    <cfRule type="expression" dxfId="245" priority="296">
      <formula>LEFT(AA53,2)="L:"</formula>
    </cfRule>
  </conditionalFormatting>
  <conditionalFormatting sqref="Y53:AG53">
    <cfRule type="expression" dxfId="244" priority="292">
      <formula>$F53="no"</formula>
    </cfRule>
  </conditionalFormatting>
  <conditionalFormatting sqref="Y54:AG54">
    <cfRule type="expression" dxfId="243" priority="291">
      <formula>$F54="no"</formula>
    </cfRule>
  </conditionalFormatting>
  <conditionalFormatting sqref="Y60:AG60">
    <cfRule type="expression" dxfId="242" priority="290">
      <formula>$F60="no"</formula>
    </cfRule>
  </conditionalFormatting>
  <conditionalFormatting sqref="Y63:AG63">
    <cfRule type="expression" dxfId="241" priority="289">
      <formula>$F63="no"</formula>
    </cfRule>
  </conditionalFormatting>
  <conditionalFormatting sqref="V55:V59">
    <cfRule type="expression" dxfId="240" priority="285">
      <formula>LEFT(V55,2)="H:"</formula>
    </cfRule>
    <cfRule type="expression" dxfId="239" priority="286">
      <formula>LEFT(V55,2)="MH"</formula>
    </cfRule>
    <cfRule type="expression" dxfId="238" priority="287">
      <formula>LEFT(V55,2)="ML"</formula>
    </cfRule>
    <cfRule type="expression" dxfId="237" priority="288">
      <formula>LEFT(V55,2)="L:"</formula>
    </cfRule>
  </conditionalFormatting>
  <conditionalFormatting sqref="V61:V62">
    <cfRule type="expression" dxfId="236" priority="281">
      <formula>LEFT(V61,2)="H:"</formula>
    </cfRule>
    <cfRule type="expression" dxfId="235" priority="282">
      <formula>LEFT(V61,2)="MH"</formula>
    </cfRule>
    <cfRule type="expression" dxfId="234" priority="283">
      <formula>LEFT(V61,2)="ML"</formula>
    </cfRule>
    <cfRule type="expression" dxfId="233" priority="284">
      <formula>LEFT(V61,2)="L:"</formula>
    </cfRule>
  </conditionalFormatting>
  <conditionalFormatting sqref="V64:V66">
    <cfRule type="expression" dxfId="232" priority="277">
      <formula>LEFT(V64,2)="H:"</formula>
    </cfRule>
    <cfRule type="expression" dxfId="231" priority="278">
      <formula>LEFT(V64,2)="MH"</formula>
    </cfRule>
    <cfRule type="expression" dxfId="230" priority="279">
      <formula>LEFT(V64,2)="ML"</formula>
    </cfRule>
    <cfRule type="expression" dxfId="229" priority="280">
      <formula>LEFT(V64,2)="L:"</formula>
    </cfRule>
  </conditionalFormatting>
  <conditionalFormatting sqref="AA78:AG80">
    <cfRule type="expression" dxfId="228" priority="273">
      <formula>LEFT(AA78,2)="H:"</formula>
    </cfRule>
    <cfRule type="expression" dxfId="227" priority="274">
      <formula>LEFT(AA78,2)="MH"</formula>
    </cfRule>
    <cfRule type="expression" dxfId="226" priority="275">
      <formula>LEFT(AA78,2)="ML"</formula>
    </cfRule>
    <cfRule type="expression" dxfId="225" priority="276">
      <formula>LEFT(AA78,2)="L:"</formula>
    </cfRule>
  </conditionalFormatting>
  <conditionalFormatting sqref="Y74:Y80">
    <cfRule type="expression" dxfId="224" priority="269">
      <formula>LEFT(Y74,2)="H:"</formula>
    </cfRule>
    <cfRule type="expression" dxfId="223" priority="270">
      <formula>LEFT(Y74,2)="MH"</formula>
    </cfRule>
    <cfRule type="expression" dxfId="222" priority="271">
      <formula>LEFT(Y74,2)="ML"</formula>
    </cfRule>
    <cfRule type="expression" dxfId="221" priority="272">
      <formula>LEFT(Y74,2)="L:"</formula>
    </cfRule>
  </conditionalFormatting>
  <conditionalFormatting sqref="AA74:AG77">
    <cfRule type="expression" dxfId="220" priority="265">
      <formula>LEFT(AA74,2)="H:"</formula>
    </cfRule>
    <cfRule type="expression" dxfId="219" priority="266">
      <formula>LEFT(AA74,2)="MH"</formula>
    </cfRule>
    <cfRule type="expression" dxfId="218" priority="267">
      <formula>LEFT(AA74,2)="ML"</formula>
    </cfRule>
    <cfRule type="expression" dxfId="217" priority="268">
      <formula>LEFT(AA74,2)="L:"</formula>
    </cfRule>
  </conditionalFormatting>
  <conditionalFormatting sqref="Y74:AG74">
    <cfRule type="expression" dxfId="216" priority="264">
      <formula>$F74="no"</formula>
    </cfRule>
  </conditionalFormatting>
  <conditionalFormatting sqref="Y75:AG75">
    <cfRule type="expression" dxfId="215" priority="263">
      <formula>$F75="no"</formula>
    </cfRule>
  </conditionalFormatting>
  <conditionalFormatting sqref="Y76:AG76">
    <cfRule type="expression" dxfId="214" priority="262">
      <formula>$F76="no"</formula>
    </cfRule>
  </conditionalFormatting>
  <conditionalFormatting sqref="Y77:AG77">
    <cfRule type="expression" dxfId="213" priority="261">
      <formula>$F77="no"</formula>
    </cfRule>
  </conditionalFormatting>
  <conditionalFormatting sqref="AJ20:AJ23">
    <cfRule type="expression" dxfId="212" priority="256">
      <formula>LEFT(AJ20,2)="H:"</formula>
    </cfRule>
    <cfRule type="expression" dxfId="211" priority="257">
      <formula>LEFT(AJ20,2)="MH"</formula>
    </cfRule>
    <cfRule type="expression" dxfId="210" priority="258">
      <formula>LEFT(AJ20,2)="ML"</formula>
    </cfRule>
    <cfRule type="expression" dxfId="209" priority="259">
      <formula>LEFT(AJ20,2)="L:"</formula>
    </cfRule>
  </conditionalFormatting>
  <conditionalFormatting sqref="AJ20:AJ23">
    <cfRule type="expression" dxfId="208" priority="255">
      <formula>$F20="no"</formula>
    </cfRule>
  </conditionalFormatting>
  <conditionalFormatting sqref="AM30:AM34">
    <cfRule type="expression" dxfId="207" priority="251">
      <formula>LEFT(AM30,2)="L:"</formula>
    </cfRule>
    <cfRule type="expression" dxfId="206" priority="252">
      <formula>LEFT(AM30,2)="ML"</formula>
    </cfRule>
    <cfRule type="expression" dxfId="205" priority="253">
      <formula>LEFT(AM30,2)="MH"</formula>
    </cfRule>
    <cfRule type="expression" dxfId="204" priority="254">
      <formula>LEFT(AM30,2)="H:"</formula>
    </cfRule>
  </conditionalFormatting>
  <conditionalFormatting sqref="AM30 AM34">
    <cfRule type="expression" dxfId="203" priority="247">
      <formula>$F30="no"</formula>
    </cfRule>
  </conditionalFormatting>
  <conditionalFormatting sqref="AM31">
    <cfRule type="expression" dxfId="202" priority="250">
      <formula>$F31="no"</formula>
    </cfRule>
  </conditionalFormatting>
  <conditionalFormatting sqref="AM32">
    <cfRule type="expression" dxfId="201" priority="249">
      <formula>$F32="no"</formula>
    </cfRule>
  </conditionalFormatting>
  <conditionalFormatting sqref="AM33">
    <cfRule type="expression" dxfId="200" priority="248">
      <formula>$F33="no"</formula>
    </cfRule>
  </conditionalFormatting>
  <conditionalFormatting sqref="AM41:AM46">
    <cfRule type="expression" dxfId="199" priority="243">
      <formula>LEFT(AM41,2)="L:"</formula>
    </cfRule>
    <cfRule type="expression" dxfId="198" priority="244">
      <formula>LEFT(AM41,2)="ML"</formula>
    </cfRule>
    <cfRule type="expression" dxfId="197" priority="245">
      <formula>LEFT(AM41,2)="MH"</formula>
    </cfRule>
    <cfRule type="expression" dxfId="196" priority="246">
      <formula>LEFT(AM41,2)="H:"</formula>
    </cfRule>
  </conditionalFormatting>
  <conditionalFormatting sqref="AM41:AM46">
    <cfRule type="expression" dxfId="195" priority="242">
      <formula>$F41="no"</formula>
    </cfRule>
  </conditionalFormatting>
  <conditionalFormatting sqref="AJ30:AJ34">
    <cfRule type="expression" dxfId="194" priority="223">
      <formula>LEFT(AJ30,2)="H:"</formula>
    </cfRule>
    <cfRule type="expression" dxfId="193" priority="224">
      <formula>LEFT(AJ30,2)="MH"</formula>
    </cfRule>
    <cfRule type="expression" dxfId="192" priority="225">
      <formula>LEFT(AJ30,2)="ML"</formula>
    </cfRule>
    <cfRule type="expression" dxfId="191" priority="226">
      <formula>LEFT(AJ30,2)="L:"</formula>
    </cfRule>
  </conditionalFormatting>
  <conditionalFormatting sqref="AJ30:AJ34">
    <cfRule type="expression" dxfId="190" priority="222">
      <formula>$F30="no"</formula>
    </cfRule>
  </conditionalFormatting>
  <conditionalFormatting sqref="AM35:AM37">
    <cfRule type="expression" dxfId="189" priority="214">
      <formula>LEFT(AM35,2)="L:"</formula>
    </cfRule>
    <cfRule type="expression" dxfId="188" priority="215">
      <formula>LEFT(AM35,2)="ML"</formula>
    </cfRule>
    <cfRule type="expression" dxfId="187" priority="216">
      <formula>LEFT(AM35,2)="MH"</formula>
    </cfRule>
    <cfRule type="expression" dxfId="186" priority="217">
      <formula>LEFT(AM35,2)="H:"</formula>
    </cfRule>
  </conditionalFormatting>
  <conditionalFormatting sqref="AM47:AM49">
    <cfRule type="expression" dxfId="185" priority="210">
      <formula>LEFT(AM47,2)="L:"</formula>
    </cfRule>
    <cfRule type="expression" dxfId="184" priority="211">
      <formula>LEFT(AM47,2)="ML"</formula>
    </cfRule>
    <cfRule type="expression" dxfId="183" priority="212">
      <formula>LEFT(AM47,2)="MH"</formula>
    </cfRule>
    <cfRule type="expression" dxfId="182" priority="213">
      <formula>LEFT(AM47,2)="H:"</formula>
    </cfRule>
  </conditionalFormatting>
  <conditionalFormatting sqref="H20:H23">
    <cfRule type="expression" dxfId="181" priority="188">
      <formula>$F20="no"</formula>
    </cfRule>
  </conditionalFormatting>
  <conditionalFormatting sqref="H47:H49">
    <cfRule type="expression" dxfId="180" priority="186">
      <formula>$F47="no"</formula>
    </cfRule>
  </conditionalFormatting>
  <conditionalFormatting sqref="H53:H54">
    <cfRule type="expression" dxfId="179" priority="185">
      <formula>$F53="no"</formula>
    </cfRule>
  </conditionalFormatting>
  <conditionalFormatting sqref="H60">
    <cfRule type="expression" dxfId="178" priority="184">
      <formula>$F60="no"</formula>
    </cfRule>
  </conditionalFormatting>
  <conditionalFormatting sqref="H63">
    <cfRule type="expression" dxfId="177" priority="183">
      <formula>$F63="no"</formula>
    </cfRule>
  </conditionalFormatting>
  <conditionalFormatting sqref="H74:H77">
    <cfRule type="expression" dxfId="176" priority="178">
      <formula>$F74="no"</formula>
    </cfRule>
  </conditionalFormatting>
  <conditionalFormatting sqref="H78:H80">
    <cfRule type="expression" dxfId="175" priority="177">
      <formula>$F78="no"</formula>
    </cfRule>
  </conditionalFormatting>
  <conditionalFormatting sqref="I74:I80">
    <cfRule type="expression" dxfId="174" priority="176">
      <formula>$F74="no"</formula>
    </cfRule>
  </conditionalFormatting>
  <conditionalFormatting sqref="I20:I26">
    <cfRule type="expression" dxfId="173" priority="175">
      <formula>$F20="no"</formula>
    </cfRule>
  </conditionalFormatting>
  <conditionalFormatting sqref="H55:H59">
    <cfRule type="expression" dxfId="172" priority="170">
      <formula>$F55="no"</formula>
    </cfRule>
  </conditionalFormatting>
  <conditionalFormatting sqref="H61:H62">
    <cfRule type="expression" dxfId="171" priority="169">
      <formula>$F61="no"</formula>
    </cfRule>
  </conditionalFormatting>
  <conditionalFormatting sqref="H66:H70">
    <cfRule type="expression" dxfId="170" priority="168">
      <formula>$F66="no"</formula>
    </cfRule>
  </conditionalFormatting>
  <conditionalFormatting sqref="H64:H65">
    <cfRule type="expression" dxfId="169" priority="167">
      <formula>$F64="no"</formula>
    </cfRule>
  </conditionalFormatting>
  <conditionalFormatting sqref="I53:I70">
    <cfRule type="expression" dxfId="168" priority="166">
      <formula>$F53="no"</formula>
    </cfRule>
  </conditionalFormatting>
  <conditionalFormatting sqref="L41:N46">
    <cfRule type="expression" dxfId="167" priority="165">
      <formula>$F41="no"</formula>
    </cfRule>
  </conditionalFormatting>
  <conditionalFormatting sqref="L41:N46">
    <cfRule type="expression" dxfId="166" priority="164">
      <formula>$F41="no"</formula>
    </cfRule>
  </conditionalFormatting>
  <conditionalFormatting sqref="K46">
    <cfRule type="expression" dxfId="165" priority="163">
      <formula>$F46="no"</formula>
    </cfRule>
  </conditionalFormatting>
  <conditionalFormatting sqref="K46">
    <cfRule type="expression" dxfId="164" priority="162">
      <formula>$F46="no"</formula>
    </cfRule>
  </conditionalFormatting>
  <conditionalFormatting sqref="J45">
    <cfRule type="expression" dxfId="163" priority="161">
      <formula>$F45="no"</formula>
    </cfRule>
  </conditionalFormatting>
  <conditionalFormatting sqref="J45">
    <cfRule type="expression" dxfId="162" priority="160">
      <formula>$F45="no"</formula>
    </cfRule>
  </conditionalFormatting>
  <conditionalFormatting sqref="J47:N49">
    <cfRule type="expression" dxfId="161" priority="159">
      <formula>$F47="no"</formula>
    </cfRule>
  </conditionalFormatting>
  <conditionalFormatting sqref="J53:J54">
    <cfRule type="expression" dxfId="160" priority="158">
      <formula>$F53="no"</formula>
    </cfRule>
  </conditionalFormatting>
  <conditionalFormatting sqref="J53:J54">
    <cfRule type="expression" dxfId="159" priority="157">
      <formula>$F53="no"</formula>
    </cfRule>
  </conditionalFormatting>
  <conditionalFormatting sqref="M53:N54">
    <cfRule type="expression" dxfId="158" priority="156">
      <formula>$F53="no"</formula>
    </cfRule>
  </conditionalFormatting>
  <conditionalFormatting sqref="M53:N54">
    <cfRule type="expression" dxfId="157" priority="155">
      <formula>$F53="no"</formula>
    </cfRule>
  </conditionalFormatting>
  <conditionalFormatting sqref="K60">
    <cfRule type="expression" dxfId="156" priority="154">
      <formula>$F60="no"</formula>
    </cfRule>
  </conditionalFormatting>
  <conditionalFormatting sqref="K60">
    <cfRule type="expression" dxfId="155" priority="153">
      <formula>$F60="no"</formula>
    </cfRule>
  </conditionalFormatting>
  <conditionalFormatting sqref="M60:N60">
    <cfRule type="expression" dxfId="154" priority="152">
      <formula>$F60="no"</formula>
    </cfRule>
  </conditionalFormatting>
  <conditionalFormatting sqref="M60:N60">
    <cfRule type="expression" dxfId="153" priority="151">
      <formula>$F60="no"</formula>
    </cfRule>
  </conditionalFormatting>
  <conditionalFormatting sqref="L63:N63">
    <cfRule type="expression" dxfId="152" priority="150">
      <formula>$F63="no"</formula>
    </cfRule>
  </conditionalFormatting>
  <conditionalFormatting sqref="L63:N63">
    <cfRule type="expression" dxfId="151" priority="149">
      <formula>$F63="no"</formula>
    </cfRule>
  </conditionalFormatting>
  <conditionalFormatting sqref="M74:N77">
    <cfRule type="expression" dxfId="150" priority="148">
      <formula>$F74="no"</formula>
    </cfRule>
  </conditionalFormatting>
  <conditionalFormatting sqref="M74:N77">
    <cfRule type="expression" dxfId="149" priority="147">
      <formula>$F74="no"</formula>
    </cfRule>
  </conditionalFormatting>
  <conditionalFormatting sqref="J74:K77">
    <cfRule type="expression" dxfId="148" priority="146">
      <formula>$F74="no"</formula>
    </cfRule>
  </conditionalFormatting>
  <conditionalFormatting sqref="J74:K77">
    <cfRule type="expression" dxfId="147" priority="145">
      <formula>$F74="no"</formula>
    </cfRule>
  </conditionalFormatting>
  <conditionalFormatting sqref="L74">
    <cfRule type="expression" dxfId="146" priority="144">
      <formula>$F74="no"</formula>
    </cfRule>
  </conditionalFormatting>
  <conditionalFormatting sqref="L74">
    <cfRule type="expression" dxfId="145" priority="143">
      <formula>$F74="no"</formula>
    </cfRule>
  </conditionalFormatting>
  <conditionalFormatting sqref="L76">
    <cfRule type="expression" dxfId="144" priority="142">
      <formula>$F76="no"</formula>
    </cfRule>
  </conditionalFormatting>
  <conditionalFormatting sqref="L76">
    <cfRule type="expression" dxfId="143" priority="141">
      <formula>$F76="no"</formula>
    </cfRule>
  </conditionalFormatting>
  <conditionalFormatting sqref="J20:M23">
    <cfRule type="expression" dxfId="142" priority="140">
      <formula>$F20="no"</formula>
    </cfRule>
  </conditionalFormatting>
  <conditionalFormatting sqref="H30:H34">
    <cfRule type="expression" dxfId="141" priority="139">
      <formula>$F30="no"</formula>
    </cfRule>
  </conditionalFormatting>
  <conditionalFormatting sqref="H41:H46">
    <cfRule type="expression" dxfId="140" priority="138">
      <formula>$F41="no"</formula>
    </cfRule>
  </conditionalFormatting>
  <conditionalFormatting sqref="T22:V22">
    <cfRule type="expression" dxfId="139" priority="133">
      <formula>LEFT(T22,2)="H:"</formula>
    </cfRule>
    <cfRule type="expression" dxfId="138" priority="134">
      <formula>LEFT(T22,2)="MH"</formula>
    </cfRule>
    <cfRule type="expression" dxfId="137" priority="135">
      <formula>LEFT(T22,2)="ML"</formula>
    </cfRule>
    <cfRule type="expression" dxfId="136" priority="136">
      <formula>LEFT(T22,2)="L:"</formula>
    </cfRule>
  </conditionalFormatting>
  <conditionalFormatting sqref="T22:V22">
    <cfRule type="expression" dxfId="135" priority="132">
      <formula>$F22="no"</formula>
    </cfRule>
  </conditionalFormatting>
  <conditionalFormatting sqref="T20:V21">
    <cfRule type="expression" dxfId="134" priority="128">
      <formula>LEFT(T20,2)="H:"</formula>
    </cfRule>
    <cfRule type="expression" dxfId="133" priority="129">
      <formula>LEFT(T20,2)="MH"</formula>
    </cfRule>
    <cfRule type="expression" dxfId="132" priority="130">
      <formula>LEFT(T20,2)="ML"</formula>
    </cfRule>
    <cfRule type="expression" dxfId="131" priority="131">
      <formula>LEFT(T20,2)="L:"</formula>
    </cfRule>
  </conditionalFormatting>
  <conditionalFormatting sqref="T20:V21">
    <cfRule type="expression" dxfId="130" priority="127">
      <formula>$F20="no"</formula>
    </cfRule>
  </conditionalFormatting>
  <conditionalFormatting sqref="T23:V23">
    <cfRule type="expression" dxfId="129" priority="123">
      <formula>LEFT(T23,2)="H:"</formula>
    </cfRule>
    <cfRule type="expression" dxfId="128" priority="124">
      <formula>LEFT(T23,2)="MH"</formula>
    </cfRule>
    <cfRule type="expression" dxfId="127" priority="125">
      <formula>LEFT(T23,2)="ML"</formula>
    </cfRule>
    <cfRule type="expression" dxfId="126" priority="126">
      <formula>LEFT(T23,2)="L:"</formula>
    </cfRule>
  </conditionalFormatting>
  <conditionalFormatting sqref="T23:V23">
    <cfRule type="expression" dxfId="125" priority="122">
      <formula>$F23="no"</formula>
    </cfRule>
  </conditionalFormatting>
  <conditionalFormatting sqref="V30:V34">
    <cfRule type="expression" dxfId="124" priority="118">
      <formula>LEFT(V30,2)="H:"</formula>
    </cfRule>
    <cfRule type="expression" dxfId="123" priority="119">
      <formula>LEFT(V30,2)="MH"</formula>
    </cfRule>
    <cfRule type="expression" dxfId="122" priority="120">
      <formula>LEFT(V30,2)="ML"</formula>
    </cfRule>
    <cfRule type="expression" dxfId="121" priority="121">
      <formula>LEFT(V30,2)="L:"</formula>
    </cfRule>
  </conditionalFormatting>
  <conditionalFormatting sqref="V30:V34">
    <cfRule type="expression" dxfId="120" priority="117">
      <formula>$F30="no"</formula>
    </cfRule>
  </conditionalFormatting>
  <conditionalFormatting sqref="T41:U46">
    <cfRule type="expression" dxfId="119" priority="113">
      <formula>LEFT(T41,2)="H:"</formula>
    </cfRule>
    <cfRule type="expression" dxfId="118" priority="114">
      <formula>LEFT(T41,2)="MH"</formula>
    </cfRule>
    <cfRule type="expression" dxfId="117" priority="115">
      <formula>LEFT(T41,2)="ML"</formula>
    </cfRule>
    <cfRule type="expression" dxfId="116" priority="116">
      <formula>LEFT(T41,2)="L:"</formula>
    </cfRule>
  </conditionalFormatting>
  <conditionalFormatting sqref="T41:U46">
    <cfRule type="expression" dxfId="115" priority="112">
      <formula>$F41="no"</formula>
    </cfRule>
  </conditionalFormatting>
  <conditionalFormatting sqref="V41:V46">
    <cfRule type="expression" dxfId="114" priority="108">
      <formula>LEFT(V41,2)="H:"</formula>
    </cfRule>
    <cfRule type="expression" dxfId="113" priority="109">
      <formula>LEFT(V41,2)="MH"</formula>
    </cfRule>
    <cfRule type="expression" dxfId="112" priority="110">
      <formula>LEFT(V41,2)="ML"</formula>
    </cfRule>
    <cfRule type="expression" dxfId="111" priority="111">
      <formula>LEFT(V41,2)="L:"</formula>
    </cfRule>
  </conditionalFormatting>
  <conditionalFormatting sqref="V41:V46">
    <cfRule type="expression" dxfId="110" priority="107">
      <formula>$F41="no"</formula>
    </cfRule>
  </conditionalFormatting>
  <conditionalFormatting sqref="T53:U53">
    <cfRule type="expression" dxfId="109" priority="103">
      <formula>LEFT(T53,2)="H:"</formula>
    </cfRule>
    <cfRule type="expression" dxfId="108" priority="104">
      <formula>LEFT(T53,2)="MH"</formula>
    </cfRule>
    <cfRule type="expression" dxfId="107" priority="105">
      <formula>LEFT(T53,2)="ML"</formula>
    </cfRule>
    <cfRule type="expression" dxfId="106" priority="106">
      <formula>LEFT(T53,2)="L:"</formula>
    </cfRule>
  </conditionalFormatting>
  <conditionalFormatting sqref="T53:U53">
    <cfRule type="expression" dxfId="105" priority="102">
      <formula>$F53="no"</formula>
    </cfRule>
  </conditionalFormatting>
  <conditionalFormatting sqref="V53">
    <cfRule type="expression" dxfId="104" priority="98">
      <formula>LEFT(V53,2)="H:"</formula>
    </cfRule>
    <cfRule type="expression" dxfId="103" priority="99">
      <formula>LEFT(V53,2)="MH"</formula>
    </cfRule>
    <cfRule type="expression" dxfId="102" priority="100">
      <formula>LEFT(V53,2)="ML"</formula>
    </cfRule>
    <cfRule type="expression" dxfId="101" priority="101">
      <formula>LEFT(V53,2)="L:"</formula>
    </cfRule>
  </conditionalFormatting>
  <conditionalFormatting sqref="V53">
    <cfRule type="expression" dxfId="100" priority="97">
      <formula>$F53="no"</formula>
    </cfRule>
  </conditionalFormatting>
  <conditionalFormatting sqref="T54:U54">
    <cfRule type="expression" dxfId="99" priority="93">
      <formula>LEFT(T54,2)="H:"</formula>
    </cfRule>
    <cfRule type="expression" dxfId="98" priority="94">
      <formula>LEFT(T54,2)="MH"</formula>
    </cfRule>
    <cfRule type="expression" dxfId="97" priority="95">
      <formula>LEFT(T54,2)="ML"</formula>
    </cfRule>
    <cfRule type="expression" dxfId="96" priority="96">
      <formula>LEFT(T54,2)="L:"</formula>
    </cfRule>
  </conditionalFormatting>
  <conditionalFormatting sqref="T54:U54">
    <cfRule type="expression" dxfId="95" priority="92">
      <formula>$F54="no"</formula>
    </cfRule>
  </conditionalFormatting>
  <conditionalFormatting sqref="V54">
    <cfRule type="expression" dxfId="94" priority="88">
      <formula>LEFT(V54,2)="H:"</formula>
    </cfRule>
    <cfRule type="expression" dxfId="93" priority="89">
      <formula>LEFT(V54,2)="MH"</formula>
    </cfRule>
    <cfRule type="expression" dxfId="92" priority="90">
      <formula>LEFT(V54,2)="ML"</formula>
    </cfRule>
    <cfRule type="expression" dxfId="91" priority="91">
      <formula>LEFT(V54,2)="L:"</formula>
    </cfRule>
  </conditionalFormatting>
  <conditionalFormatting sqref="V54">
    <cfRule type="expression" dxfId="90" priority="87">
      <formula>$F54="no"</formula>
    </cfRule>
  </conditionalFormatting>
  <conditionalFormatting sqref="T60:U60">
    <cfRule type="expression" dxfId="89" priority="83">
      <formula>LEFT(T60,2)="H:"</formula>
    </cfRule>
    <cfRule type="expression" dxfId="88" priority="84">
      <formula>LEFT(T60,2)="MH"</formula>
    </cfRule>
    <cfRule type="expression" dxfId="87" priority="85">
      <formula>LEFT(T60,2)="ML"</formula>
    </cfRule>
    <cfRule type="expression" dxfId="86" priority="86">
      <formula>LEFT(T60,2)="L:"</formula>
    </cfRule>
  </conditionalFormatting>
  <conditionalFormatting sqref="T60:U60">
    <cfRule type="expression" dxfId="85" priority="82">
      <formula>$F60="no"</formula>
    </cfRule>
  </conditionalFormatting>
  <conditionalFormatting sqref="V60">
    <cfRule type="expression" dxfId="84" priority="78">
      <formula>LEFT(V60,2)="H:"</formula>
    </cfRule>
    <cfRule type="expression" dxfId="83" priority="79">
      <formula>LEFT(V60,2)="MH"</formula>
    </cfRule>
    <cfRule type="expression" dxfId="82" priority="80">
      <formula>LEFT(V60,2)="ML"</formula>
    </cfRule>
    <cfRule type="expression" dxfId="81" priority="81">
      <formula>LEFT(V60,2)="L:"</formula>
    </cfRule>
  </conditionalFormatting>
  <conditionalFormatting sqref="V60">
    <cfRule type="expression" dxfId="80" priority="77">
      <formula>$F60="no"</formula>
    </cfRule>
  </conditionalFormatting>
  <conditionalFormatting sqref="T63:U63">
    <cfRule type="expression" dxfId="79" priority="73">
      <formula>LEFT(T63,2)="H:"</formula>
    </cfRule>
    <cfRule type="expression" dxfId="78" priority="74">
      <formula>LEFT(T63,2)="MH"</formula>
    </cfRule>
    <cfRule type="expression" dxfId="77" priority="75">
      <formula>LEFT(T63,2)="ML"</formula>
    </cfRule>
    <cfRule type="expression" dxfId="76" priority="76">
      <formula>LEFT(T63,2)="L:"</formula>
    </cfRule>
  </conditionalFormatting>
  <conditionalFormatting sqref="T63:U63">
    <cfRule type="expression" dxfId="75" priority="72">
      <formula>$F63="no"</formula>
    </cfRule>
  </conditionalFormatting>
  <conditionalFormatting sqref="V63">
    <cfRule type="expression" dxfId="74" priority="68">
      <formula>LEFT(V63,2)="H:"</formula>
    </cfRule>
    <cfRule type="expression" dxfId="73" priority="69">
      <formula>LEFT(V63,2)="MH"</formula>
    </cfRule>
    <cfRule type="expression" dxfId="72" priority="70">
      <formula>LEFT(V63,2)="ML"</formula>
    </cfRule>
    <cfRule type="expression" dxfId="71" priority="71">
      <formula>LEFT(V63,2)="L:"</formula>
    </cfRule>
  </conditionalFormatting>
  <conditionalFormatting sqref="V63">
    <cfRule type="expression" dxfId="70" priority="67">
      <formula>$F63="no"</formula>
    </cfRule>
  </conditionalFormatting>
  <conditionalFormatting sqref="T74:U77">
    <cfRule type="expression" dxfId="69" priority="63">
      <formula>LEFT(T74,2)="H:"</formula>
    </cfRule>
    <cfRule type="expression" dxfId="68" priority="64">
      <formula>LEFT(T74,2)="MH"</formula>
    </cfRule>
    <cfRule type="expression" dxfId="67" priority="65">
      <formula>LEFT(T74,2)="ML"</formula>
    </cfRule>
    <cfRule type="expression" dxfId="66" priority="66">
      <formula>LEFT(T74,2)="L:"</formula>
    </cfRule>
  </conditionalFormatting>
  <conditionalFormatting sqref="T74:U77">
    <cfRule type="expression" dxfId="65" priority="62">
      <formula>$F74="no"</formula>
    </cfRule>
  </conditionalFormatting>
  <conditionalFormatting sqref="V74:V77">
    <cfRule type="expression" dxfId="64" priority="58">
      <formula>LEFT(V74,2)="H:"</formula>
    </cfRule>
    <cfRule type="expression" dxfId="63" priority="59">
      <formula>LEFT(V74,2)="MH"</formula>
    </cfRule>
    <cfRule type="expression" dxfId="62" priority="60">
      <formula>LEFT(V74,2)="ML"</formula>
    </cfRule>
    <cfRule type="expression" dxfId="61" priority="61">
      <formula>LEFT(V74,2)="L:"</formula>
    </cfRule>
  </conditionalFormatting>
  <conditionalFormatting sqref="V74:V77">
    <cfRule type="expression" dxfId="60" priority="57">
      <formula>$F74="no"</formula>
    </cfRule>
  </conditionalFormatting>
  <conditionalFormatting sqref="P21">
    <cfRule type="expression" dxfId="59" priority="53">
      <formula>LEFT(P21,2)="H:"</formula>
    </cfRule>
    <cfRule type="expression" dxfId="58" priority="54">
      <formula>LEFT(P21,2)="MH"</formula>
    </cfRule>
    <cfRule type="expression" dxfId="57" priority="55">
      <formula>LEFT(P21,2)="ML"</formula>
    </cfRule>
    <cfRule type="expression" dxfId="56" priority="56">
      <formula>LEFT(P21,2)="L:"</formula>
    </cfRule>
  </conditionalFormatting>
  <conditionalFormatting sqref="P21">
    <cfRule type="expression" dxfId="55" priority="52">
      <formula>$F21="no"</formula>
    </cfRule>
  </conditionalFormatting>
  <conditionalFormatting sqref="AJ24:AJ26">
    <cfRule type="expression" dxfId="54" priority="48">
      <formula>LEFT(AJ24,2)="H:"</formula>
    </cfRule>
    <cfRule type="expression" dxfId="53" priority="49">
      <formula>LEFT(AJ24,2)="MH"</formula>
    </cfRule>
    <cfRule type="expression" dxfId="52" priority="50">
      <formula>LEFT(AJ24,2)="ML"</formula>
    </cfRule>
    <cfRule type="expression" dxfId="51" priority="51">
      <formula>LEFT(AJ24,2)="L:"</formula>
    </cfRule>
  </conditionalFormatting>
  <conditionalFormatting sqref="AJ24:AJ26">
    <cfRule type="expression" dxfId="50" priority="47">
      <formula>$F24="no"</formula>
    </cfRule>
  </conditionalFormatting>
  <conditionalFormatting sqref="AJ35:AJ37">
    <cfRule type="expression" dxfId="49" priority="43">
      <formula>LEFT(AJ35,2)="H:"</formula>
    </cfRule>
    <cfRule type="expression" dxfId="48" priority="44">
      <formula>LEFT(AJ35,2)="MH"</formula>
    </cfRule>
    <cfRule type="expression" dxfId="47" priority="45">
      <formula>LEFT(AJ35,2)="ML"</formula>
    </cfRule>
    <cfRule type="expression" dxfId="46" priority="46">
      <formula>LEFT(AJ35,2)="L:"</formula>
    </cfRule>
  </conditionalFormatting>
  <conditionalFormatting sqref="AL53:AL70">
    <cfRule type="expression" dxfId="45" priority="39">
      <formula>LEFT(AL53,2)="H:"</formula>
    </cfRule>
    <cfRule type="expression" dxfId="44" priority="40">
      <formula>LEFT(AL53,2)="MH"</formula>
    </cfRule>
    <cfRule type="expression" dxfId="43" priority="41">
      <formula>LEFT(AL53,2)="ML"</formula>
    </cfRule>
    <cfRule type="expression" dxfId="42" priority="42">
      <formula>LEFT(AL53,2)="L:"</formula>
    </cfRule>
  </conditionalFormatting>
  <conditionalFormatting sqref="AL53:AL70">
    <cfRule type="expression" dxfId="41" priority="38">
      <formula>$F53="no"</formula>
    </cfRule>
  </conditionalFormatting>
  <conditionalFormatting sqref="AL53:AL70">
    <cfRule type="expression" dxfId="40" priority="37">
      <formula>$F53="no"</formula>
    </cfRule>
  </conditionalFormatting>
  <conditionalFormatting sqref="AM55:AM59">
    <cfRule type="expression" dxfId="39" priority="33">
      <formula>LEFT(AM55,2)="L:"</formula>
    </cfRule>
    <cfRule type="expression" dxfId="38" priority="34">
      <formula>LEFT(AM55,2)="ML"</formula>
    </cfRule>
    <cfRule type="expression" dxfId="37" priority="35">
      <formula>LEFT(AM55,2)="MH"</formula>
    </cfRule>
    <cfRule type="expression" dxfId="36" priority="36">
      <formula>LEFT(AM55,2)="H:"</formula>
    </cfRule>
  </conditionalFormatting>
  <conditionalFormatting sqref="AM61:AM62">
    <cfRule type="expression" dxfId="35" priority="29">
      <formula>LEFT(AM61,2)="L:"</formula>
    </cfRule>
    <cfRule type="expression" dxfId="34" priority="30">
      <formula>LEFT(AM61,2)="ML"</formula>
    </cfRule>
    <cfRule type="expression" dxfId="33" priority="31">
      <formula>LEFT(AM61,2)="MH"</formula>
    </cfRule>
    <cfRule type="expression" dxfId="32" priority="32">
      <formula>LEFT(AM61,2)="H:"</formula>
    </cfRule>
  </conditionalFormatting>
  <conditionalFormatting sqref="AM64:AM70">
    <cfRule type="expression" dxfId="31" priority="25">
      <formula>LEFT(AM64,2)="L:"</formula>
    </cfRule>
    <cfRule type="expression" dxfId="30" priority="26">
      <formula>LEFT(AM64,2)="ML"</formula>
    </cfRule>
    <cfRule type="expression" dxfId="29" priority="27">
      <formula>LEFT(AM64,2)="MH"</formula>
    </cfRule>
    <cfRule type="expression" dxfId="28" priority="28">
      <formula>LEFT(AM64,2)="H:"</formula>
    </cfRule>
  </conditionalFormatting>
  <conditionalFormatting sqref="AM78:AM80">
    <cfRule type="expression" dxfId="27" priority="21">
      <formula>LEFT(AM78,2)="L:"</formula>
    </cfRule>
    <cfRule type="expression" dxfId="26" priority="22">
      <formula>LEFT(AM78,2)="ML"</formula>
    </cfRule>
    <cfRule type="expression" dxfId="25" priority="23">
      <formula>LEFT(AM78,2)="MH"</formula>
    </cfRule>
    <cfRule type="expression" dxfId="24" priority="24">
      <formula>LEFT(AM78,2)="H:"</formula>
    </cfRule>
  </conditionalFormatting>
  <conditionalFormatting sqref="AM53:AM54">
    <cfRule type="expression" dxfId="23" priority="17">
      <formula>LEFT(AM53,2)="L:"</formula>
    </cfRule>
    <cfRule type="expression" dxfId="22" priority="18">
      <formula>LEFT(AM53,2)="ML"</formula>
    </cfRule>
    <cfRule type="expression" dxfId="21" priority="19">
      <formula>LEFT(AM53,2)="MH"</formula>
    </cfRule>
    <cfRule type="expression" dxfId="20" priority="20">
      <formula>LEFT(AM53,2)="H:"</formula>
    </cfRule>
  </conditionalFormatting>
  <conditionalFormatting sqref="AM53:AM54">
    <cfRule type="expression" dxfId="19" priority="16">
      <formula>$F53="no"</formula>
    </cfRule>
  </conditionalFormatting>
  <conditionalFormatting sqref="AM60">
    <cfRule type="expression" dxfId="18" priority="12">
      <formula>LEFT(AM60,2)="L:"</formula>
    </cfRule>
    <cfRule type="expression" dxfId="17" priority="13">
      <formula>LEFT(AM60,2)="ML"</formula>
    </cfRule>
    <cfRule type="expression" dxfId="16" priority="14">
      <formula>LEFT(AM60,2)="MH"</formula>
    </cfRule>
    <cfRule type="expression" dxfId="15" priority="15">
      <formula>LEFT(AM60,2)="H:"</formula>
    </cfRule>
  </conditionalFormatting>
  <conditionalFormatting sqref="AM60">
    <cfRule type="expression" dxfId="14" priority="11">
      <formula>$F60="no"</formula>
    </cfRule>
  </conditionalFormatting>
  <conditionalFormatting sqref="AM63">
    <cfRule type="expression" dxfId="13" priority="7">
      <formula>LEFT(AM63,2)="L:"</formula>
    </cfRule>
    <cfRule type="expression" dxfId="12" priority="8">
      <formula>LEFT(AM63,2)="ML"</formula>
    </cfRule>
    <cfRule type="expression" dxfId="11" priority="9">
      <formula>LEFT(AM63,2)="MH"</formula>
    </cfRule>
    <cfRule type="expression" dxfId="10" priority="10">
      <formula>LEFT(AM63,2)="H:"</formula>
    </cfRule>
  </conditionalFormatting>
  <conditionalFormatting sqref="AM63">
    <cfRule type="expression" dxfId="9" priority="6">
      <formula>$F63="no"</formula>
    </cfRule>
  </conditionalFormatting>
  <conditionalFormatting sqref="AM74:AM77">
    <cfRule type="expression" dxfId="8" priority="2">
      <formula>LEFT(AM74,2)="L:"</formula>
    </cfRule>
    <cfRule type="expression" dxfId="7" priority="3">
      <formula>LEFT(AM74,2)="ML"</formula>
    </cfRule>
    <cfRule type="expression" dxfId="6" priority="4">
      <formula>LEFT(AM74,2)="MH"</formula>
    </cfRule>
    <cfRule type="expression" dxfId="5" priority="5">
      <formula>LEFT(AM74,2)="H:"</formula>
    </cfRule>
  </conditionalFormatting>
  <conditionalFormatting sqref="AM74:AM77">
    <cfRule type="expression" dxfId="4" priority="1">
      <formula>$F74="no"</formula>
    </cfRule>
  </conditionalFormatting>
  <dataValidations count="46">
    <dataValidation type="list" allowBlank="1" showInputMessage="1" showErrorMessage="1" sqref="F53:F54 F20:F23 F60 F41:F46 F63 F30:F34 F74:F77">
      <formula1>applicable</formula1>
    </dataValidation>
    <dataValidation type="list" allowBlank="1" showInputMessage="1" showErrorMessage="1" sqref="AA20:AB26 AA30:AB37 AA53:AB70 AA41:AB49 AA74:AB80">
      <formula1>number</formula1>
    </dataValidation>
    <dataValidation type="list" allowBlank="1" showInputMessage="1" showErrorMessage="1" sqref="AC20:AD26 AC30:AD37">
      <formula1>time</formula1>
    </dataValidation>
    <dataValidation type="list" allowBlank="1" showInputMessage="1" showErrorMessage="1" sqref="AE20:AF26 AE30:AF37 AE53:AF70 AE41:AF49 AE74:AF80">
      <formula1>barriers</formula1>
    </dataValidation>
    <dataValidation type="list" allowBlank="1" showInputMessage="1" showErrorMessage="1" sqref="AG20:AH26 AG30:AG37 AG53:AG70 AH64:AH65 AG41:AG49 AH35:AH37 AH47:AH49 AH67:AH70 AH78:AH80 AG74:AG80">
      <formula1>requirements</formula1>
    </dataValidation>
    <dataValidation type="list" allowBlank="1" showInputMessage="1" showErrorMessage="1" sqref="AO41:AP49 AO53:AP70 AO20:AP26 AO30:AP37 AO74:AP80">
      <formula1>Crit</formula1>
    </dataValidation>
    <dataValidation type="list" allowBlank="1" showInputMessage="1" showErrorMessage="1" sqref="T24:U26 T30:U37 T20:T23 T41:T49">
      <formula1>crossborder</formula1>
    </dataValidation>
    <dataValidation type="list" allowBlank="1" showInputMessage="1" showErrorMessage="1" sqref="V67:W70 V35:W37 P20:S26 P74:P80 Q67:S70 Q35:S37 V47:W49 V30:V34 V20:W26 Q47:S49 V78:W80 P30:P37 P41:P49 P53:P70 Q78:S80 R30:R34 R41:R46 Q64:Q65 S64:S65 R53:R66 R74:R77 V74:V77 V53:V66 V41:V46 W64:W65">
      <formula1>size</formula1>
    </dataValidation>
    <dataValidation type="list" allowBlank="1" showInputMessage="1" showErrorMessage="1" sqref="T74:T77 U47:U49 T64:U65 T78:U80 U67:U70 T66:T70 T53:T63">
      <formula1>crossborderp</formula1>
    </dataValidation>
    <dataValidation type="list" allowBlank="1" showInputMessage="1" showErrorMessage="1" sqref="I78:I80 I33:I37 I23:I26">
      <formula1>marketsharerange</formula1>
    </dataValidation>
    <dataValidation type="list" allowBlank="1" showInputMessage="1" showErrorMessage="1" sqref="E6">
      <formula1>cons</formula1>
    </dataValidation>
    <dataValidation type="list" allowBlank="1" showInputMessage="1" showErrorMessage="1" sqref="AJ41:AJ49 AJ30:AL37 AJ53:AJ70 AJ74:AJ77 AJ20:AL26 AK64:AK65 AL41:AL49 AK47:AK49 AL74:AL80 AJ78:AK80 AK67:AK70 AL53:AL70">
      <formula1>impact</formula1>
    </dataValidation>
    <dataValidation type="list" allowBlank="1" showInputMessage="1" showErrorMessage="1" sqref="AM30:AN37 AM47:AN49 AM53:AM70 AN64:AN65 AM41:AM46 AM20:AN26 AN67:AN70 AN78:AN80 AM74:AM80">
      <formula1>subst</formula1>
    </dataValidation>
    <dataValidation type="list" allowBlank="1" showInputMessage="1" showErrorMessage="1" sqref="D66:D70">
      <formula1>cmother</formula1>
    </dataValidation>
    <dataValidation type="list" allowBlank="1" showInputMessage="1" showErrorMessage="1" sqref="AC53:AD70">
      <formula1>timec</formula1>
    </dataValidation>
    <dataValidation type="list" allowBlank="1" showInputMessage="1" showErrorMessage="1" sqref="AC41:AD49">
      <formula1>timep</formula1>
    </dataValidation>
    <dataValidation type="list" allowBlank="1" showInputMessage="1" showErrorMessage="1" sqref="AC74:AD80">
      <formula1>timew</formula1>
    </dataValidation>
    <dataValidation type="list" allowBlank="1" showInputMessage="1" showErrorMessage="1" sqref="D78:D80">
      <formula1>whother</formula1>
    </dataValidation>
    <dataValidation type="list" allowBlank="1" showInputMessage="1" showErrorMessage="1" sqref="E10:H10">
      <formula1>accounting</formula1>
    </dataValidation>
    <dataValidation type="list" allowBlank="1" showInputMessage="1" showErrorMessage="1" sqref="E5:H5">
      <formula1>world</formula1>
    </dataValidation>
    <dataValidation type="list" allowBlank="1" showInputMessage="1" showErrorMessage="1" sqref="I28">
      <formula1>"Optional: other relevant market. Please select, Regional market share, European market share"</formula1>
    </dataValidation>
    <dataValidation type="list" allowBlank="1" showInputMessage="1" showErrorMessage="1" sqref="I51 I72">
      <formula1>"Optional: other relevant market. Please select, European market share, Global market share"</formula1>
    </dataValidation>
    <dataValidation type="list" allowBlank="1" showInputMessage="1" showErrorMessage="1" sqref="D36">
      <formula1>"Optional: additional function (select), Leasing, Factoring &amp; trade finance, other function [specify if provided]"</formula1>
    </dataValidation>
    <dataValidation type="list" allowBlank="1" showInputMessage="1" showErrorMessage="1" sqref="I18">
      <formula1>"Optional: other relevant market. Please select, Regional market share, European market share"</formula1>
    </dataValidation>
    <dataValidation type="list" allowBlank="1" showInputMessage="1" showErrorMessage="1" sqref="AL40 AL29 AL19">
      <formula1>"Optional: other relevant market. Please select,Impact analysis on Regional market,Impact analysis on European market"</formula1>
    </dataValidation>
    <dataValidation type="list" allowBlank="1" showInputMessage="1" showErrorMessage="1" sqref="AL52 AL73">
      <formula1>"Optional: other relevant market. Please select,Impact analysis on Global market,Impact analysis on European market"</formula1>
    </dataValidation>
    <dataValidation type="list" allowBlank="1" showInputMessage="1" showErrorMessage="1" sqref="U20:U23">
      <formula1>njhgk</formula1>
    </dataValidation>
    <dataValidation type="list" allowBlank="1" showInputMessage="1" showErrorMessage="1" sqref="S30:S34 Q30:Q34 W30:W34">
      <formula1>SIZ</formula1>
    </dataValidation>
    <dataValidation type="list" allowBlank="1" showInputMessage="1" showErrorMessage="1" sqref="AH30:AH34">
      <formula1>HU</formula1>
    </dataValidation>
    <dataValidation type="list" allowBlank="1" showInputMessage="1" showErrorMessage="1" sqref="AN53:AN63 AN66">
      <formula1>UHK</formula1>
    </dataValidation>
    <dataValidation type="list" allowBlank="1" showInputMessage="1" showErrorMessage="1" sqref="AK66 AK53:AK63">
      <formula1>YFUY</formula1>
    </dataValidation>
    <dataValidation type="list" allowBlank="1" showInputMessage="1" showErrorMessage="1" sqref="U66 U53:U63">
      <formula1>TDT</formula1>
    </dataValidation>
    <dataValidation type="list" allowBlank="1" showInputMessage="1" showErrorMessage="1" sqref="Q66 S66 W53:W63 Q53:Q63 S53:S63 W66">
      <formula1>YDF</formula1>
    </dataValidation>
    <dataValidation type="list" allowBlank="1" showInputMessage="1" showErrorMessage="1" sqref="AH66 AH53:AH63">
      <formula1>FDD</formula1>
    </dataValidation>
    <dataValidation type="list" allowBlank="1" showInputMessage="1" showErrorMessage="1" sqref="AN41:AN46">
      <formula1>UIGIUFGILG</formula1>
    </dataValidation>
    <dataValidation type="list" allowBlank="1" showInputMessage="1" showErrorMessage="1" sqref="AK41:AK46">
      <formula1>UITLIGTUM</formula1>
    </dataValidation>
    <dataValidation type="list" allowBlank="1" showInputMessage="1" showErrorMessage="1" sqref="U41:U46">
      <formula1>OLTUITILO</formula1>
    </dataValidation>
    <dataValidation type="list" allowBlank="1" showInputMessage="1" showErrorMessage="1" sqref="S41:S46 Q41:Q46 W41:W46">
      <formula1>UYTOTOL</formula1>
    </dataValidation>
    <dataValidation type="list" allowBlank="1" showInputMessage="1" showErrorMessage="1" sqref="AH41:AH46">
      <formula1>RFTKFTRLKO</formula1>
    </dataValidation>
    <dataValidation type="list" allowBlank="1" showInputMessage="1" showErrorMessage="1" sqref="AN74:AN77">
      <formula1>GILU7GMP9</formula1>
    </dataValidation>
    <dataValidation type="list" allowBlank="1" showInputMessage="1" showErrorMessage="1" sqref="AK74:AK77">
      <formula1>IOJM</formula1>
    </dataValidation>
    <dataValidation type="list" allowBlank="1" showInputMessage="1" showErrorMessage="1" sqref="I77">
      <formula1>GHJGH</formula1>
    </dataValidation>
    <dataValidation type="list" allowBlank="1" showInputMessage="1" showErrorMessage="1" sqref="U74:U77">
      <formula1>FTYFDYTD</formula1>
    </dataValidation>
    <dataValidation type="list" allowBlank="1" showInputMessage="1" showErrorMessage="1" sqref="S74:S77 Q74:Q77 W74:W77">
      <formula1>FGTUTYFDY</formula1>
    </dataValidation>
    <dataValidation type="list" allowBlank="1" showInputMessage="1" showErrorMessage="1" sqref="AH74:AH77">
      <formula1>YFGUYTFDTY</formula1>
    </dataValidation>
    <dataValidation type="list" allowBlank="1" showInputMessage="1" showErrorMessage="1" sqref="D35">
      <formula1>"Optional: additional function (select), Leasing, Factoring &amp; trade finance, other function [specify if provided]"</formula1>
    </dataValidation>
  </dataValidations>
  <pageMargins left="0.25" right="0.25" top="0.75" bottom="0.75" header="0.3" footer="0.3"/>
  <pageSetup scale="25"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outlinePr summaryBelow="0" summaryRight="0"/>
    <pageSetUpPr fitToPage="1"/>
  </sheetPr>
  <dimension ref="B1:U53"/>
  <sheetViews>
    <sheetView topLeftCell="A19" zoomScale="70" zoomScaleNormal="70" workbookViewId="0">
      <selection activeCell="H49" sqref="H49"/>
    </sheetView>
  </sheetViews>
  <sheetFormatPr defaultRowHeight="14.4" outlineLevelRow="1"/>
  <cols>
    <col min="2" max="2" width="23.109375" customWidth="1"/>
    <col min="3" max="3" width="21.5546875" customWidth="1"/>
    <col min="4" max="4" width="49.6640625" customWidth="1"/>
    <col min="5" max="5" width="31.88671875" style="250" customWidth="1"/>
    <col min="6" max="6" width="20.6640625" style="250" customWidth="1"/>
    <col min="7" max="8" width="20.6640625" customWidth="1"/>
    <col min="9" max="9" width="23.44140625" customWidth="1"/>
    <col min="10" max="10" width="23" customWidth="1"/>
    <col min="11" max="11" width="20.6640625" customWidth="1"/>
    <col min="12" max="12" width="14.6640625" style="250" bestFit="1" customWidth="1"/>
    <col min="13" max="13" width="6.33203125" style="250" customWidth="1"/>
    <col min="14" max="19" width="25.6640625" style="250" customWidth="1"/>
    <col min="20" max="20" width="24.5546875" style="250" bestFit="1" customWidth="1"/>
    <col min="21" max="21" width="25.6640625" style="250" customWidth="1"/>
  </cols>
  <sheetData>
    <row r="1" spans="2:21">
      <c r="B1" s="475" t="s">
        <v>850</v>
      </c>
      <c r="C1" s="476"/>
      <c r="D1" s="476"/>
      <c r="E1" s="476"/>
      <c r="F1" s="476"/>
      <c r="G1" s="476"/>
      <c r="H1" s="476"/>
      <c r="I1" s="476"/>
      <c r="J1" s="476"/>
      <c r="K1" s="476"/>
    </row>
    <row r="2" spans="2:21" ht="18.600000000000001" customHeight="1">
      <c r="C2" s="260" t="s">
        <v>30</v>
      </c>
      <c r="D2" s="260" t="s">
        <v>31</v>
      </c>
      <c r="G2" s="250"/>
    </row>
    <row r="3" spans="2:21" s="250" customFormat="1" ht="19.5" customHeight="1">
      <c r="B3" s="297" t="s">
        <v>27</v>
      </c>
      <c r="C3" s="275" t="str">
        <f>IF(OR('Template LE 1'!$E$3="",'Template LE 1'!$E$3="NA"),"",'Template LE 1'!$E$3)</f>
        <v/>
      </c>
      <c r="D3" s="275" t="str">
        <f>IF(OR('Template LE 1'!$I$3="",'Template LE 1'!$I$3="NA"),"",'Template LE 1'!$I$3)</f>
        <v/>
      </c>
    </row>
    <row r="4" spans="2:21" s="250" customFormat="1">
      <c r="E4" s="258"/>
      <c r="F4" s="258"/>
    </row>
    <row r="5" spans="2:21" s="250" customFormat="1">
      <c r="D5" s="272" t="s">
        <v>857</v>
      </c>
      <c r="E5" s="469" t="str">
        <f>IF(AND('Template LE 1'!E6="Member State/country",'Template LE 1'!E5&lt;&gt;"please select"),'Template LE 1'!E5," ")</f>
        <v xml:space="preserve"> </v>
      </c>
      <c r="F5" s="470"/>
    </row>
    <row r="6" spans="2:21" ht="15" thickBot="1"/>
    <row r="7" spans="2:21" ht="15" customHeight="1">
      <c r="B7" s="269"/>
      <c r="C7" s="480" t="s">
        <v>849</v>
      </c>
      <c r="D7" s="481"/>
      <c r="E7" s="482"/>
      <c r="F7" s="480" t="s">
        <v>856</v>
      </c>
      <c r="G7" s="481"/>
      <c r="H7" s="481"/>
      <c r="I7" s="483" t="s">
        <v>508</v>
      </c>
      <c r="J7" s="483"/>
      <c r="K7" s="484"/>
      <c r="L7" s="489"/>
      <c r="M7" s="487"/>
      <c r="N7" s="488"/>
      <c r="O7" s="490"/>
      <c r="P7" s="491"/>
      <c r="Q7" s="485"/>
      <c r="R7" s="485"/>
      <c r="S7" s="486"/>
      <c r="T7" s="487"/>
      <c r="U7" s="488"/>
    </row>
    <row r="8" spans="2:21" ht="45.75" customHeight="1">
      <c r="B8" s="270"/>
      <c r="C8" s="260" t="s">
        <v>640</v>
      </c>
      <c r="D8" s="260" t="s">
        <v>851</v>
      </c>
      <c r="E8" s="260" t="s">
        <v>848</v>
      </c>
      <c r="F8" s="260" t="s">
        <v>847</v>
      </c>
      <c r="G8" s="260" t="s">
        <v>846</v>
      </c>
      <c r="H8" s="260" t="s">
        <v>845</v>
      </c>
      <c r="I8" s="260" t="s">
        <v>852</v>
      </c>
      <c r="J8" s="260" t="s">
        <v>844</v>
      </c>
      <c r="K8" s="261" t="s">
        <v>843</v>
      </c>
      <c r="L8" s="489"/>
      <c r="M8" s="487"/>
      <c r="N8" s="488"/>
      <c r="O8" s="490"/>
      <c r="P8" s="491"/>
      <c r="Q8" s="485"/>
      <c r="R8" s="485"/>
      <c r="S8" s="486"/>
      <c r="T8" s="487"/>
      <c r="U8" s="488"/>
    </row>
    <row r="9" spans="2:21" ht="15" thickBot="1">
      <c r="B9" s="271" t="s">
        <v>855</v>
      </c>
      <c r="C9" s="266"/>
      <c r="D9" s="266"/>
      <c r="E9" s="267" t="s">
        <v>841</v>
      </c>
      <c r="F9" s="267" t="s">
        <v>840</v>
      </c>
      <c r="G9" s="267" t="s">
        <v>839</v>
      </c>
      <c r="H9" s="267" t="s">
        <v>838</v>
      </c>
      <c r="I9" s="267" t="s">
        <v>837</v>
      </c>
      <c r="J9" s="267" t="s">
        <v>836</v>
      </c>
      <c r="K9" s="268" t="s">
        <v>835</v>
      </c>
      <c r="O9"/>
    </row>
    <row r="10" spans="2:21" ht="15" customHeight="1">
      <c r="B10" s="262"/>
      <c r="C10" s="263">
        <v>1</v>
      </c>
      <c r="D10" s="471" t="s">
        <v>842</v>
      </c>
      <c r="E10" s="472"/>
      <c r="F10" s="473"/>
      <c r="G10" s="473"/>
      <c r="H10" s="473"/>
      <c r="I10" s="473"/>
      <c r="J10" s="473"/>
      <c r="K10" s="474"/>
      <c r="N10" s="251"/>
      <c r="O10"/>
    </row>
    <row r="11" spans="2:21" outlineLevel="1">
      <c r="B11" s="262" t="s">
        <v>841</v>
      </c>
      <c r="C11" s="263">
        <v>1.1000000000000001</v>
      </c>
      <c r="D11" s="273" t="s">
        <v>42</v>
      </c>
      <c r="E11" s="274"/>
      <c r="F11" s="295" t="str">
        <f>IF(OR('Template LE 1'!H20="",'Template LE 1'!H20="UA",'Template LE 1'!H20="NA"),"",'Template LE 1'!H20)</f>
        <v/>
      </c>
      <c r="G11" s="275" t="str">
        <f>IF(OR('Template LE 1'!J20="",'Template LE 1'!J20="UA",'Template LE 1'!J20="NA"),"",'Template LE 1'!J20)</f>
        <v/>
      </c>
      <c r="H11" s="275" t="str">
        <f>IF(OR('Template LE 1'!K20="",'Template LE 1'!K20="UA",'Template LE 1'!K20="NA"),"",'Template LE 1'!K20)</f>
        <v/>
      </c>
      <c r="I11" s="275" t="str">
        <f>IF('Template LE 1'!AJ20="H: major impact","H - High",IF('Template LE 1'!AJ20="MH: significant impact","MH - Medium high",IF('Template LE 1'!AJ20="ML: material, but limited impact","ML - Medium low",IF('Template LE 1'!AJ20="L: low impact","L - Low",IF(AND('Template LE 1'!AJ20&lt;&gt;"",'Template LE 1'!AJ20&lt;&gt;"NA",'Template LE 1'!AJ20&lt;&gt;"UA"),'Template LE 1'!AJ20,"")))))</f>
        <v/>
      </c>
      <c r="J11" s="275" t="str">
        <f>IF('Template LE 1'!AM20="L: not substitutable","L - Low",IF('Template LE 1'!AM20="ML: difficult to substitute","ML - Medium low",IF('Template LE 1'!AM20="MH: reasonably substitutable","MH - Medium high",IF('Template LE 1'!AM20="H: substitutable","H - High",IF(AND('Template LE 1'!AM20&lt;&gt;"",'Template LE 1'!AM20&lt;&gt;"NA",'Template LE 1'!AM20&lt;&gt;"UA"),'Template LE 1'!AM20,"")))))</f>
        <v/>
      </c>
      <c r="K11" s="288" t="str">
        <f>IF(AND('Template LE 1'!AO20&lt;&gt;"",'Template LE 1'!AO20&lt;&gt;"NA",'Template LE 1'!AO20&lt;&gt;"UA"),'Template LE 1'!AO20,"")</f>
        <v/>
      </c>
      <c r="L11" s="254"/>
      <c r="M11" s="253"/>
      <c r="N11" s="251"/>
      <c r="O11"/>
    </row>
    <row r="12" spans="2:21" outlineLevel="1">
      <c r="B12" s="262" t="s">
        <v>840</v>
      </c>
      <c r="C12" s="263">
        <v>1.2</v>
      </c>
      <c r="D12" s="273" t="s">
        <v>43</v>
      </c>
      <c r="E12" s="274"/>
      <c r="F12" s="275" t="str">
        <f>IF(OR('Template LE 1'!H21="",'Template LE 1'!H21="UA",'Template LE 1'!H21="NA"),"",'Template LE 1'!H21)</f>
        <v/>
      </c>
      <c r="G12" s="275" t="str">
        <f>IF(OR('Template LE 1'!J21="",'Template LE 1'!J21="UA",'Template LE 1'!J21="NA"),"",'Template LE 1'!J21)</f>
        <v/>
      </c>
      <c r="H12" s="275" t="str">
        <f>IF(OR('Template LE 1'!K21="",'Template LE 1'!K21="UA",'Template LE 1'!K21="NA"),"",'Template LE 1'!K21)</f>
        <v/>
      </c>
      <c r="I12" s="275" t="str">
        <f>IF('Template LE 1'!AJ21="H: major impact","H - High",IF('Template LE 1'!AJ21="MH: significant impact","MH - Medium high",IF('Template LE 1'!AJ21="ML: material, but limited impact","ML - Medium low",IF('Template LE 1'!AJ21="L: low impact","L - Low",IF(AND('Template LE 1'!AJ21&lt;&gt;"",'Template LE 1'!AJ21&lt;&gt;"NA",'Template LE 1'!AJ21&lt;&gt;"UA"),'Template LE 1'!AJ21,"")))))</f>
        <v/>
      </c>
      <c r="J12" s="275" t="str">
        <f>IF('Template LE 1'!AM21="L: not substitutable","L - Low",IF('Template LE 1'!AM21="ML: difficult to substitute","ML - Medium low",IF('Template LE 1'!AM21="MH: reasonably substitutable","MH - Medium high",IF('Template LE 1'!AM21="H: substitutable","H - High",IF(AND('Template LE 1'!AM21&lt;&gt;"",'Template LE 1'!AM21&lt;&gt;"NA",'Template LE 1'!AM21&lt;&gt;"UA"),'Template LE 1'!AM21,"")))))</f>
        <v/>
      </c>
      <c r="K12" s="288" t="str">
        <f>IF(AND('Template LE 1'!AO21&lt;&gt;"",'Template LE 1'!AO21&lt;&gt;"NA",'Template LE 1'!AO21&lt;&gt;"UA"),'Template LE 1'!AO21,"")</f>
        <v/>
      </c>
      <c r="L12" s="254"/>
      <c r="M12" s="253"/>
      <c r="N12" s="251"/>
      <c r="O12"/>
      <c r="T12" s="253"/>
    </row>
    <row r="13" spans="2:21" outlineLevel="1">
      <c r="B13" s="262" t="s">
        <v>839</v>
      </c>
      <c r="C13" s="263">
        <v>1.3</v>
      </c>
      <c r="D13" s="273" t="s">
        <v>516</v>
      </c>
      <c r="E13" s="274"/>
      <c r="F13" s="275" t="str">
        <f>IF(OR('Template LE 1'!H22="",'Template LE 1'!H22="UA",'Template LE 1'!H22="NA"),"",'Template LE 1'!H22)</f>
        <v/>
      </c>
      <c r="G13" s="275" t="str">
        <f>IF(OR('Template LE 1'!J22="",'Template LE 1'!J22="UA",'Template LE 1'!J22="NA"),"",'Template LE 1'!J22)</f>
        <v/>
      </c>
      <c r="H13" s="275" t="str">
        <f>IF(OR('Template LE 1'!K22="",'Template LE 1'!K22="UA",'Template LE 1'!K22="NA"),"",'Template LE 1'!K22)</f>
        <v/>
      </c>
      <c r="I13" s="275" t="str">
        <f>IF('Template LE 1'!AJ22="H: major impact","H - High",IF('Template LE 1'!AJ22="MH: significant impact","MH - Medium high",IF('Template LE 1'!AJ22="ML: material, but limited impact","ML - Medium low",IF('Template LE 1'!AJ22="L: low impact","L - Low",IF(AND('Template LE 1'!AJ22&lt;&gt;"",'Template LE 1'!AJ22&lt;&gt;"NA",'Template LE 1'!AJ22&lt;&gt;"UA"),'Template LE 1'!AJ22,"")))))</f>
        <v/>
      </c>
      <c r="J13" s="275" t="str">
        <f>IF('Template LE 1'!AM22="L: not substitutable","L - Low",IF('Template LE 1'!AM22="ML: difficult to substitute","ML - Medium low",IF('Template LE 1'!AM22="MH: reasonably substitutable","MH - Medium high",IF('Template LE 1'!AM22="H: substitutable","H - High",IF(AND('Template LE 1'!AM22&lt;&gt;"",'Template LE 1'!AM22&lt;&gt;"NA",'Template LE 1'!AM22&lt;&gt;"UA"),'Template LE 1'!AM22,"")))))</f>
        <v/>
      </c>
      <c r="K13" s="288" t="str">
        <f>IF(AND('Template LE 1'!AO22&lt;&gt;"",'Template LE 1'!AO22&lt;&gt;"NA",'Template LE 1'!AO22&lt;&gt;"UA"),'Template LE 1'!AO22,"")</f>
        <v/>
      </c>
      <c r="L13" s="254"/>
      <c r="M13" s="253"/>
      <c r="N13" s="251"/>
      <c r="T13" s="253"/>
    </row>
    <row r="14" spans="2:21" outlineLevel="1">
      <c r="B14" s="262" t="s">
        <v>838</v>
      </c>
      <c r="C14" s="263">
        <v>1.4</v>
      </c>
      <c r="D14" s="273" t="s">
        <v>45</v>
      </c>
      <c r="E14" s="274"/>
      <c r="F14" s="275" t="str">
        <f>IF(OR('Template LE 1'!H23="",'Template LE 1'!H23="UA",'Template LE 1'!H23="NA"),"",'Template LE 1'!H23)</f>
        <v/>
      </c>
      <c r="G14" s="275" t="str">
        <f>IF(OR('Template LE 1'!J23="",'Template LE 1'!J23="UA",'Template LE 1'!J23="NA"),"",'Template LE 1'!J23)</f>
        <v/>
      </c>
      <c r="H14" s="275" t="str">
        <f>IF(OR('Template LE 1'!K23="",'Template LE 1'!K23="UA",'Template LE 1'!K23="NA"),"",'Template LE 1'!K23)</f>
        <v/>
      </c>
      <c r="I14" s="275" t="str">
        <f>IF('Template LE 1'!AJ23="H: major impact","H - High",IF('Template LE 1'!AJ23="MH: significant impact","MH - Medium high",IF('Template LE 1'!AJ23="ML: material, but limited impact","ML - Medium low",IF('Template LE 1'!AJ23="L: low impact","L - Low",IF(AND('Template LE 1'!AJ23&lt;&gt;"",'Template LE 1'!AJ23&lt;&gt;"NA",'Template LE 1'!AJ23&lt;&gt;"UA"),'Template LE 1'!AJ23,"")))))</f>
        <v/>
      </c>
      <c r="J14" s="275" t="str">
        <f>IF('Template LE 1'!AM23="L: not substitutable","L - Low",IF('Template LE 1'!AM23="ML: difficult to substitute","ML - Medium low",IF('Template LE 1'!AM23="MH: reasonably substitutable","MH - Medium high",IF('Template LE 1'!AM23="H: substitutable","H - High",IF(AND('Template LE 1'!AM23&lt;&gt;"",'Template LE 1'!AM23&lt;&gt;"NA",'Template LE 1'!AM23&lt;&gt;"UA"),'Template LE 1'!AM23,"")))))</f>
        <v/>
      </c>
      <c r="K14" s="288" t="str">
        <f>IF(AND('Template LE 1'!AO23&lt;&gt;"",'Template LE 1'!AO23&lt;&gt;"NA",'Template LE 1'!AO23&lt;&gt;"UA"),'Template LE 1'!AO23,"")</f>
        <v/>
      </c>
      <c r="L14" s="254"/>
      <c r="M14" s="253"/>
      <c r="N14" s="251"/>
    </row>
    <row r="15" spans="2:21" outlineLevel="1">
      <c r="B15" s="262" t="s">
        <v>837</v>
      </c>
      <c r="C15" s="263">
        <v>1.5</v>
      </c>
      <c r="D15" s="273" t="s">
        <v>828</v>
      </c>
      <c r="E15" s="275" t="str">
        <f>IF('Template LE 1'!E24&lt;&gt;"",'Template LE 1'!E24,IF('Template LE 1'!D24&lt;&gt;"Additional function 
[specify if provided] ", 'Template LE 1'!D24,""))</f>
        <v/>
      </c>
      <c r="F15" s="275" t="str">
        <f>IF(OR('Template LE 1'!H24="",'Template LE 1'!H24="UA",'Template LE 1'!H24="NA"),"",'Template LE 1'!H24)</f>
        <v/>
      </c>
      <c r="G15" s="275" t="str">
        <f>IF(OR('Template LE 1'!J24="",'Template LE 1'!J24="UA",'Template LE 1'!J24="NA"),"",'Template LE 1'!J24)</f>
        <v/>
      </c>
      <c r="H15" s="275" t="str">
        <f>IF(OR('Template LE 1'!K24="",'Template LE 1'!K24="UA",'Template LE 1'!K24="NA"),"",'Template LE 1'!K24)</f>
        <v/>
      </c>
      <c r="I15" s="275" t="str">
        <f>IF('Template LE 1'!AJ24="H: major impact","H - High",IF('Template LE 1'!AJ24="MH: significant impact","MH - Medium high",IF('Template LE 1'!AJ24="ML: material, but limited impact","ML - Medium low",IF('Template LE 1'!AJ24="L: low impact","L - Low",IF(AND('Template LE 1'!AJ24&lt;&gt;"",'Template LE 1'!AJ24&lt;&gt;"NA",'Template LE 1'!AJ24&lt;&gt;"UA"),'Template LE 1'!AJ24,"")))))</f>
        <v/>
      </c>
      <c r="J15" s="275" t="str">
        <f>IF('Template LE 1'!AM24="L: not substitutable","L - Low",IF('Template LE 1'!AM24="ML: difficult to substitute","ML - Medium low",IF('Template LE 1'!AM24="MH: reasonably substitutable","MH - Medium high",IF('Template LE 1'!AM24="H: substitutable","H - High",IF(AND('Template LE 1'!AM24&lt;&gt;"",'Template LE 1'!AM24&lt;&gt;"NA",'Template LE 1'!AM24&lt;&gt;"UA"),'Template LE 1'!AM24,"")))))</f>
        <v/>
      </c>
      <c r="K15" s="288" t="str">
        <f>IF(AND('Template LE 1'!AO24&lt;&gt;"",'Template LE 1'!AO24&lt;&gt;"NA",'Template LE 1'!AO24&lt;&gt;"UA"),'Template LE 1'!AO24,"")</f>
        <v/>
      </c>
      <c r="L15" s="254"/>
      <c r="M15" s="253"/>
      <c r="N15" s="251"/>
      <c r="O15" s="254"/>
    </row>
    <row r="16" spans="2:21" outlineLevel="1">
      <c r="B16" s="262" t="s">
        <v>836</v>
      </c>
      <c r="C16" s="263">
        <v>1.6</v>
      </c>
      <c r="D16" s="273" t="s">
        <v>826</v>
      </c>
      <c r="E16" s="275" t="str">
        <f>IF('Template LE 1'!E25&lt;&gt;"",'Template LE 1'!E25,IF('Template LE 1'!D25&lt;&gt;"Additional function 
[specify if provided] ", 'Template LE 1'!D25,""))</f>
        <v/>
      </c>
      <c r="F16" s="275" t="str">
        <f>IF(OR('Template LE 1'!H25="",'Template LE 1'!H25="UA",'Template LE 1'!H25="NA"),"",'Template LE 1'!H25)</f>
        <v/>
      </c>
      <c r="G16" s="275" t="str">
        <f>IF(OR('Template LE 1'!J25="",'Template LE 1'!J25="UA",'Template LE 1'!J25="NA"),"",'Template LE 1'!J25)</f>
        <v/>
      </c>
      <c r="H16" s="275" t="str">
        <f>IF(OR('Template LE 1'!K25="",'Template LE 1'!K25="UA",'Template LE 1'!K25="NA"),"",'Template LE 1'!K25)</f>
        <v/>
      </c>
      <c r="I16" s="275" t="str">
        <f>IF('Template LE 1'!AJ25="H: major impact","H - High",IF('Template LE 1'!AJ25="MH: significant impact","MH - Medium high",IF('Template LE 1'!AJ25="ML: material, but limited impact","ML - Medium low",IF('Template LE 1'!AJ25="L: low impact","L - Low",IF(AND('Template LE 1'!AJ25&lt;&gt;"",'Template LE 1'!AJ25&lt;&gt;"NA",'Template LE 1'!AJ25&lt;&gt;"UA"),'Template LE 1'!AJ25,"")))))</f>
        <v/>
      </c>
      <c r="J16" s="275" t="str">
        <f>IF('Template LE 1'!AM25="L: not substitutable","L - Low",IF('Template LE 1'!AM25="ML: difficult to substitute","ML - Medium low",IF('Template LE 1'!AM25="MH: reasonably substitutable","MH - Medium high",IF('Template LE 1'!AM25="H: substitutable","H - High",IF(AND('Template LE 1'!AM25&lt;&gt;"",'Template LE 1'!AM25&lt;&gt;"NA",'Template LE 1'!AM25&lt;&gt;"UA"),'Template LE 1'!AM25,"")))))</f>
        <v/>
      </c>
      <c r="K16" s="288" t="str">
        <f>IF(AND('Template LE 1'!AO25&lt;&gt;"",'Template LE 1'!AO25&lt;&gt;"NA",'Template LE 1'!AO25&lt;&gt;"UA"),'Template LE 1'!AO25,"")</f>
        <v/>
      </c>
      <c r="L16" s="254"/>
      <c r="M16" s="253"/>
      <c r="N16" s="251"/>
      <c r="O16" s="254"/>
    </row>
    <row r="17" spans="2:20" outlineLevel="1">
      <c r="B17" s="262" t="s">
        <v>835</v>
      </c>
      <c r="C17" s="263">
        <v>1.7</v>
      </c>
      <c r="D17" s="273" t="s">
        <v>824</v>
      </c>
      <c r="E17" s="275" t="str">
        <f>IF('Template LE 1'!E26&lt;&gt;"",'Template LE 1'!E26,IF('Template LE 1'!D26&lt;&gt;"Additional function 
[specify if provided] ", 'Template LE 1'!D26,""))</f>
        <v/>
      </c>
      <c r="F17" s="275" t="str">
        <f>IF(OR('Template LE 1'!H26="",'Template LE 1'!H26="UA",'Template LE 1'!H26="NA"),"",'Template LE 1'!H26)</f>
        <v/>
      </c>
      <c r="G17" s="275" t="str">
        <f>IF(OR('Template LE 1'!J26="",'Template LE 1'!J26="UA",'Template LE 1'!J26="NA"),"",'Template LE 1'!J26)</f>
        <v/>
      </c>
      <c r="H17" s="275" t="str">
        <f>IF(OR('Template LE 1'!K26="",'Template LE 1'!K26="UA",'Template LE 1'!K26="NA"),"",'Template LE 1'!K26)</f>
        <v/>
      </c>
      <c r="I17" s="275" t="str">
        <f>IF('Template LE 1'!AJ26="H: major impact","H - High",IF('Template LE 1'!AJ26="MH: significant impact","MH - Medium high",IF('Template LE 1'!AJ26="ML: material, but limited impact","ML - Medium low",IF('Template LE 1'!AJ26="L: low impact","L - Low",IF(AND('Template LE 1'!AJ26&lt;&gt;"",'Template LE 1'!AJ26&lt;&gt;"NA",'Template LE 1'!AJ26&lt;&gt;"UA"),'Template LE 1'!AJ26,"")))))</f>
        <v/>
      </c>
      <c r="J17" s="275" t="str">
        <f>IF('Template LE 1'!AM26="L: not substitutable","L - Low",IF('Template LE 1'!AM26="ML: difficult to substitute","ML - Medium low",IF('Template LE 1'!AM26="MH: reasonably substitutable","MH - Medium high",IF('Template LE 1'!AM26="H: substitutable","H - High",IF(AND('Template LE 1'!AM26&lt;&gt;"",'Template LE 1'!AM26&lt;&gt;"NA",'Template LE 1'!AM26&lt;&gt;"UA"),'Template LE 1'!AM26,"")))))</f>
        <v/>
      </c>
      <c r="K17" s="288" t="str">
        <f>IF(AND('Template LE 1'!AO26&lt;&gt;"",'Template LE 1'!AO26&lt;&gt;"NA",'Template LE 1'!AO26&lt;&gt;"UA"),'Template LE 1'!AO26,"")</f>
        <v/>
      </c>
      <c r="L17" s="254"/>
      <c r="M17" s="253"/>
      <c r="O17"/>
    </row>
    <row r="18" spans="2:20">
      <c r="B18" s="262" t="s">
        <v>853</v>
      </c>
      <c r="C18" s="263">
        <v>2</v>
      </c>
      <c r="D18" s="471" t="s">
        <v>834</v>
      </c>
      <c r="E18" s="477"/>
      <c r="F18" s="478"/>
      <c r="G18" s="478"/>
      <c r="H18" s="478"/>
      <c r="I18" s="478"/>
      <c r="J18" s="478"/>
      <c r="K18" s="479"/>
      <c r="N18" s="251"/>
      <c r="O18"/>
    </row>
    <row r="19" spans="2:20" outlineLevel="1">
      <c r="B19" s="262" t="s">
        <v>833</v>
      </c>
      <c r="C19" s="263">
        <v>2.1</v>
      </c>
      <c r="D19" s="273" t="s">
        <v>46</v>
      </c>
      <c r="E19" s="274"/>
      <c r="F19" s="275" t="str">
        <f>IF(OR('Template LE 1'!H30="",'Template LE 1'!H30="UA",'Template LE 1'!H30="NA"),"",'Template LE 1'!H30)</f>
        <v/>
      </c>
      <c r="G19" s="276" t="str">
        <f>IF(OR('Template LE 1'!J30="",'Template LE 1'!J30="UA",'Template LE 1'!J30="NA"),"",'Template LE 1'!J30)</f>
        <v/>
      </c>
      <c r="H19" s="276" t="str">
        <f>IF(OR('Template LE 1'!L30="",'Template LE 1'!L30="UA",'Template LE 1'!L30="NA"),"",'Template LE 1'!L30)</f>
        <v/>
      </c>
      <c r="I19" s="275" t="str">
        <f>IF('Template LE 1'!AJ30="H: major impact","H - High",IF('Template LE 1'!AJ30="MH: significant impact","MH - Medium high",IF('Template LE 1'!AJ30="ML: material, but limited impact","ML - Medium low",IF('Template LE 1'!AJ30="L: low impact","L - Low",IF(AND('Template LE 1'!AJ30&lt;&gt;"",'Template LE 1'!AJ30&lt;&gt;"NA",'Template LE 1'!AJ30&lt;&gt;"UA"),'Template LE 1'!AJ30,"")))))</f>
        <v/>
      </c>
      <c r="J19" s="275" t="str">
        <f>IF('Template LE 1'!AM30="L: not substitutable","L - Low",IF('Template LE 1'!AM30="ML: difficult to substitute","ML - Medium low",IF('Template LE 1'!AM30="MH: reasonably substitutable","MH - Medium high",IF('Template LE 1'!AM30="H: substitutable","H - High",IF(AND('Template LE 1'!AM30&lt;&gt;"",'Template LE 1'!AM30&lt;&gt;"NA",'Template LE 1'!AM30&lt;&gt;"UA"),'Template LE 1'!AM30,"")))))</f>
        <v/>
      </c>
      <c r="K19" s="288" t="str">
        <f>IF(AND('Template LE 1'!AO30&lt;&gt;"",'Template LE 1'!AO30&lt;&gt;"NA",'Template LE 1'!AO30&lt;&gt;"UA"),'Template LE 1'!AO30,"")</f>
        <v/>
      </c>
      <c r="L19" s="254"/>
      <c r="M19" s="253"/>
      <c r="N19" s="251"/>
      <c r="O19"/>
      <c r="P19" s="257"/>
    </row>
    <row r="20" spans="2:20" outlineLevel="1">
      <c r="B20" s="262" t="s">
        <v>832</v>
      </c>
      <c r="C20" s="263">
        <v>2.2000000000000002</v>
      </c>
      <c r="D20" s="273" t="s">
        <v>47</v>
      </c>
      <c r="E20" s="274"/>
      <c r="F20" s="275" t="str">
        <f>IF(OR('Template LE 1'!H31="",'Template LE 1'!H31="UA",'Template LE 1'!H31="NA"),"",'Template LE 1'!H31)</f>
        <v/>
      </c>
      <c r="G20" s="276" t="str">
        <f>IF(OR('Template LE 1'!J31="",'Template LE 1'!J31="UA",'Template LE 1'!J31="NA"),"",'Template LE 1'!J31)</f>
        <v/>
      </c>
      <c r="H20" s="276" t="str">
        <f>IF(OR('Template LE 1'!L31="",'Template LE 1'!L31="UA",'Template LE 1'!L31="NA"),"",'Template LE 1'!L31)</f>
        <v/>
      </c>
      <c r="I20" s="275" t="str">
        <f>IF('Template LE 1'!AJ31="H: major impact","H - High",IF('Template LE 1'!AJ31="MH: significant impact","MH - Medium high",IF('Template LE 1'!AJ31="ML: material, but limited impact","ML - Medium low",IF('Template LE 1'!AJ31="L: low impact","L - Low",IF(AND('Template LE 1'!AJ31&lt;&gt;"",'Template LE 1'!AJ31&lt;&gt;"NA",'Template LE 1'!AJ31&lt;&gt;"UA"),'Template LE 1'!AJ31,"")))))</f>
        <v/>
      </c>
      <c r="J20" s="275" t="str">
        <f>IF('Template LE 1'!AM31="L: not substitutable","L - Low",IF('Template LE 1'!AM31="ML: difficult to substitute","ML - Medium low",IF('Template LE 1'!AM31="MH: reasonably substitutable","MH - Medium high",IF('Template LE 1'!AM31="H: substitutable","H - High",IF(AND('Template LE 1'!AM31&lt;&gt;"",'Template LE 1'!AM31&lt;&gt;"NA",'Template LE 1'!AM31&lt;&gt;"UA"),'Template LE 1'!AM31,"")))))</f>
        <v/>
      </c>
      <c r="K20" s="288" t="str">
        <f>IF(AND('Template LE 1'!AO31&lt;&gt;"",'Template LE 1'!AO31&lt;&gt;"NA",'Template LE 1'!AO31&lt;&gt;"UA"),'Template LE 1'!AO31,"")</f>
        <v/>
      </c>
      <c r="L20" s="254"/>
      <c r="M20" s="253"/>
      <c r="N20" s="251"/>
      <c r="O20"/>
      <c r="P20" s="257"/>
    </row>
    <row r="21" spans="2:20" outlineLevel="1">
      <c r="B21" s="262" t="s">
        <v>831</v>
      </c>
      <c r="C21" s="263">
        <v>2.2999999999999998</v>
      </c>
      <c r="D21" s="273" t="s">
        <v>43</v>
      </c>
      <c r="E21" s="274"/>
      <c r="F21" s="275" t="str">
        <f>IF(OR('Template LE 1'!H32="",'Template LE 1'!H32="UA",'Template LE 1'!H32="NA"),"",'Template LE 1'!H32)</f>
        <v/>
      </c>
      <c r="G21" s="276" t="str">
        <f>IF(OR('Template LE 1'!J32="",'Template LE 1'!J32="UA",'Template LE 1'!J32="NA"),"",'Template LE 1'!J32)</f>
        <v/>
      </c>
      <c r="H21" s="276" t="str">
        <f>IF(OR('Template LE 1'!L32="",'Template LE 1'!L32="UA",'Template LE 1'!L32="NA"),"",'Template LE 1'!L32)</f>
        <v/>
      </c>
      <c r="I21" s="275" t="str">
        <f>IF('Template LE 1'!AJ32="H: major impact","H - High",IF('Template LE 1'!AJ32="MH: significant impact","MH - Medium high",IF('Template LE 1'!AJ32="ML: material, but limited impact","ML - Medium low",IF('Template LE 1'!AJ32="L: low impact","L - Low",IF(AND('Template LE 1'!AJ32&lt;&gt;"",'Template LE 1'!AJ32&lt;&gt;"NA",'Template LE 1'!AJ32&lt;&gt;"UA"),'Template LE 1'!AJ32,"")))))</f>
        <v/>
      </c>
      <c r="J21" s="275" t="str">
        <f>IF('Template LE 1'!AM32="L: not substitutable","L - Low",IF('Template LE 1'!AM32="ML: difficult to substitute","ML - Medium low",IF('Template LE 1'!AM32="MH: reasonably substitutable","MH - Medium high",IF('Template LE 1'!AM32="H: substitutable","H - High",IF(AND('Template LE 1'!AM32&lt;&gt;"",'Template LE 1'!AM32&lt;&gt;"NA",'Template LE 1'!AM32&lt;&gt;"UA"),'Template LE 1'!AM32,"")))))</f>
        <v/>
      </c>
      <c r="K21" s="288" t="str">
        <f>IF(AND('Template LE 1'!AO32&lt;&gt;"",'Template LE 1'!AO32&lt;&gt;"NA",'Template LE 1'!AO32&lt;&gt;"UA"),'Template LE 1'!AO32,"")</f>
        <v/>
      </c>
      <c r="L21" s="254"/>
      <c r="M21" s="253"/>
      <c r="N21" s="251"/>
      <c r="T21" s="253"/>
    </row>
    <row r="22" spans="2:20" outlineLevel="1">
      <c r="B22" s="262" t="s">
        <v>830</v>
      </c>
      <c r="C22" s="263">
        <v>2.4</v>
      </c>
      <c r="D22" s="273" t="s">
        <v>516</v>
      </c>
      <c r="E22" s="274"/>
      <c r="F22" s="275" t="str">
        <f>IF(OR('Template LE 1'!H33="",'Template LE 1'!H33="UA",'Template LE 1'!H33="NA"),"",'Template LE 1'!H33)</f>
        <v/>
      </c>
      <c r="G22" s="276" t="str">
        <f>IF(OR('Template LE 1'!J33="",'Template LE 1'!J33="UA",'Template LE 1'!J33="NA"),"",'Template LE 1'!J33)</f>
        <v/>
      </c>
      <c r="H22" s="276" t="str">
        <f>IF(OR('Template LE 1'!L33="",'Template LE 1'!L33="UA",'Template LE 1'!L33="NA"),"",'Template LE 1'!L33)</f>
        <v/>
      </c>
      <c r="I22" s="275" t="str">
        <f>IF('Template LE 1'!AJ33="H: major impact","H - High",IF('Template LE 1'!AJ33="MH: significant impact","MH - Medium high",IF('Template LE 1'!AJ33="ML: material, but limited impact","ML - Medium low",IF('Template LE 1'!AJ33="L: low impact","L - Low",IF(AND('Template LE 1'!AJ33&lt;&gt;"",'Template LE 1'!AJ33&lt;&gt;"NA",'Template LE 1'!AJ33&lt;&gt;"UA"),'Template LE 1'!AJ33,"")))))</f>
        <v/>
      </c>
      <c r="J22" s="275" t="str">
        <f>IF('Template LE 1'!AM33="L: not substitutable","L - Low",IF('Template LE 1'!AM33="ML: difficult to substitute","ML - Medium low",IF('Template LE 1'!AM33="MH: reasonably substitutable","MH - Medium high",IF('Template LE 1'!AM33="H: substitutable","H - High",IF(AND('Template LE 1'!AM33&lt;&gt;"",'Template LE 1'!AM33&lt;&gt;"NA",'Template LE 1'!AM33&lt;&gt;"UA"),'Template LE 1'!AM33,"")))))</f>
        <v/>
      </c>
      <c r="K22" s="288" t="str">
        <f>IF(AND('Template LE 1'!AO33&lt;&gt;"",'Template LE 1'!AO33&lt;&gt;"NA",'Template LE 1'!AO33&lt;&gt;"UA"),'Template LE 1'!AO33,"")</f>
        <v/>
      </c>
      <c r="L22" s="254"/>
      <c r="M22" s="253"/>
      <c r="N22" s="251"/>
      <c r="T22" s="253"/>
    </row>
    <row r="23" spans="2:20" outlineLevel="1">
      <c r="B23" s="262" t="s">
        <v>829</v>
      </c>
      <c r="C23" s="263">
        <v>2.5</v>
      </c>
      <c r="D23" s="273" t="s">
        <v>45</v>
      </c>
      <c r="E23" s="274"/>
      <c r="F23" s="275" t="str">
        <f>IF(OR('Template LE 1'!H34="",'Template LE 1'!H34="UA",'Template LE 1'!H34="NA"),"",'Template LE 1'!H34)</f>
        <v/>
      </c>
      <c r="G23" s="276" t="str">
        <f>IF(OR('Template LE 1'!J34="",'Template LE 1'!J34="UA",'Template LE 1'!J34="NA"),"",'Template LE 1'!J34)</f>
        <v/>
      </c>
      <c r="H23" s="276" t="str">
        <f>IF(OR('Template LE 1'!L34="",'Template LE 1'!L34="UA",'Template LE 1'!L34="NA"),"",'Template LE 1'!L34)</f>
        <v/>
      </c>
      <c r="I23" s="275" t="str">
        <f>IF('Template LE 1'!AJ34="H: major impact","H - High",IF('Template LE 1'!AJ34="MH: significant impact","MH - Medium high",IF('Template LE 1'!AJ34="ML: material, but limited impact","ML - Medium low",IF('Template LE 1'!AJ34="L: low impact","L - Low",IF(AND('Template LE 1'!AJ34&lt;&gt;"",'Template LE 1'!AJ34&lt;&gt;"NA",'Template LE 1'!AJ34&lt;&gt;"UA"),'Template LE 1'!AJ34,"")))))</f>
        <v/>
      </c>
      <c r="J23" s="275" t="str">
        <f>IF('Template LE 1'!AM34="L: not substitutable","L - Low",IF('Template LE 1'!AM34="ML: difficult to substitute","ML - Medium low",IF('Template LE 1'!AM34="MH: reasonably substitutable","MH - Medium high",IF('Template LE 1'!AM34="H: substitutable","H - High",IF(AND('Template LE 1'!AM34&lt;&gt;"",'Template LE 1'!AM34&lt;&gt;"NA",'Template LE 1'!AM34&lt;&gt;"UA"),'Template LE 1'!AM34,"")))))</f>
        <v/>
      </c>
      <c r="K23" s="288" t="str">
        <f>IF(AND('Template LE 1'!AO34&lt;&gt;"",'Template LE 1'!AO34&lt;&gt;"NA",'Template LE 1'!AO34&lt;&gt;"UA"),'Template LE 1'!AO34,"")</f>
        <v/>
      </c>
      <c r="L23" s="254"/>
      <c r="M23" s="253"/>
      <c r="N23" s="251"/>
    </row>
    <row r="24" spans="2:20" outlineLevel="1">
      <c r="B24" s="262" t="s">
        <v>827</v>
      </c>
      <c r="C24" s="263">
        <v>2.6</v>
      </c>
      <c r="D24" s="273" t="s">
        <v>828</v>
      </c>
      <c r="E24" s="275" t="str">
        <f>IF(AND('Template LE 1'!D35&lt;&gt;"Optional: additional function (select)",'Template LE 1'!D35&lt;&gt;"other function [specify if provided]"), 'Template LE 1'!D35,IF('Template LE 1'!E35&lt;&gt;"",'Template LE 1'!E35,""))</f>
        <v/>
      </c>
      <c r="F24" s="275" t="str">
        <f>IF(OR('Template LE 1'!H35="",'Template LE 1'!H35="UA",'Template LE 1'!H35="NA"),"",'Template LE 1'!H35)</f>
        <v/>
      </c>
      <c r="G24" s="276" t="str">
        <f>IF(OR('Template LE 1'!J35="",'Template LE 1'!J35="UA",'Template LE 1'!J35="NA"),"",'Template LE 1'!J35)</f>
        <v/>
      </c>
      <c r="H24" s="276" t="str">
        <f>IF(OR('Template LE 1'!L35="",'Template LE 1'!L35="UA",'Template LE 1'!L35="NA"),"",'Template LE 1'!L35)</f>
        <v/>
      </c>
      <c r="I24" s="275" t="str">
        <f>IF('Template LE 1'!AJ35="H: major impact","H - High",IF('Template LE 1'!AJ35="MH: significant impact","MH - Medium high",IF('Template LE 1'!AJ35="ML: material, but limited impact","ML - Medium low",IF('Template LE 1'!AJ35="L: low impact","L - Low",IF(AND('Template LE 1'!AJ35&lt;&gt;"",'Template LE 1'!AJ35&lt;&gt;"NA",'Template LE 1'!AJ35&lt;&gt;"UA"),'Template LE 1'!AJ35,"")))))</f>
        <v/>
      </c>
      <c r="J24" s="275" t="str">
        <f>IF('Template LE 1'!AM35="L: not substitutable","L - Low",IF('Template LE 1'!AM35="ML: difficult to substitute","ML - Medium low",IF('Template LE 1'!AM35="MH: reasonably substitutable","MH - Medium high",IF('Template LE 1'!AM35="H: substitutable","H - High",IF(AND('Template LE 1'!AM35&lt;&gt;"",'Template LE 1'!AM35&lt;&gt;"NA",'Template LE 1'!AM35&lt;&gt;"UA"),'Template LE 1'!AM35,"")))))</f>
        <v/>
      </c>
      <c r="K24" s="288" t="str">
        <f>IF(AND('Template LE 1'!AO35&lt;&gt;"",'Template LE 1'!AO35&lt;&gt;"NA",'Template LE 1'!AO35&lt;&gt;"UA"),'Template LE 1'!AO35,"")</f>
        <v/>
      </c>
      <c r="L24" s="254"/>
      <c r="M24" s="253"/>
      <c r="N24" s="251"/>
      <c r="O24" s="254"/>
    </row>
    <row r="25" spans="2:20" outlineLevel="1">
      <c r="B25" s="262" t="s">
        <v>825</v>
      </c>
      <c r="C25" s="263">
        <v>2.7</v>
      </c>
      <c r="D25" s="273" t="s">
        <v>826</v>
      </c>
      <c r="E25" s="275" t="str">
        <f>IF(AND('Template LE 1'!D36&lt;&gt;"Optional: additional function (select)",'Template LE 1'!D36&lt;&gt;"other function [specify if provided]"), 'Template LE 1'!D36,IF('Template LE 1'!E36&lt;&gt;"",'Template LE 1'!E36,""))</f>
        <v/>
      </c>
      <c r="F25" s="275" t="str">
        <f>IF(OR('Template LE 1'!H36="",'Template LE 1'!H36="UA",'Template LE 1'!H36="NA"),"",'Template LE 1'!H36)</f>
        <v/>
      </c>
      <c r="G25" s="276" t="str">
        <f>IF(OR('Template LE 1'!J36="",'Template LE 1'!J36="UA",'Template LE 1'!J36="NA"),"",'Template LE 1'!J36)</f>
        <v/>
      </c>
      <c r="H25" s="276" t="str">
        <f>IF(OR('Template LE 1'!L36="",'Template LE 1'!L36="UA",'Template LE 1'!L36="NA"),"",'Template LE 1'!L36)</f>
        <v/>
      </c>
      <c r="I25" s="275" t="str">
        <f>IF('Template LE 1'!AJ36="H: major impact","H - High",IF('Template LE 1'!AJ36="MH: significant impact","MH - Medium high",IF('Template LE 1'!AJ36="ML: material, but limited impact","ML - Medium low",IF('Template LE 1'!AJ36="L: low impact","L - Low",IF(AND('Template LE 1'!AJ36&lt;&gt;"",'Template LE 1'!AJ36&lt;&gt;"NA",'Template LE 1'!AJ36&lt;&gt;"UA"),'Template LE 1'!AJ36,"")))))</f>
        <v/>
      </c>
      <c r="J25" s="275" t="str">
        <f>IF('Template LE 1'!AM36="L: not substitutable","L - Low",IF('Template LE 1'!AM36="ML: difficult to substitute","ML - Medium low",IF('Template LE 1'!AM36="MH: reasonably substitutable","MH - Medium high",IF('Template LE 1'!AM36="H: substitutable","H - High",IF(AND('Template LE 1'!AM36&lt;&gt;"",'Template LE 1'!AM36&lt;&gt;"NA",'Template LE 1'!AM36&lt;&gt;"UA"),'Template LE 1'!AM36,"")))))</f>
        <v/>
      </c>
      <c r="K25" s="288" t="str">
        <f>IF(AND('Template LE 1'!AO36&lt;&gt;"",'Template LE 1'!AO36&lt;&gt;"NA",'Template LE 1'!AO36&lt;&gt;"UA"),'Template LE 1'!AO36,"")</f>
        <v/>
      </c>
      <c r="L25" s="254"/>
      <c r="M25" s="253"/>
      <c r="N25" s="251"/>
      <c r="O25" s="254"/>
    </row>
    <row r="26" spans="2:20" outlineLevel="1">
      <c r="B26" s="262" t="s">
        <v>823</v>
      </c>
      <c r="C26" s="263">
        <v>2.8</v>
      </c>
      <c r="D26" s="273" t="s">
        <v>824</v>
      </c>
      <c r="E26" s="275" t="str">
        <f>IF('Template LE 1'!E37&lt;&gt;"",'Template LE 1'!E37,IF('Template LE 1'!D37&lt;&gt;"Additional function
[specify if provided] ", 'Template LE 1'!D37,""))</f>
        <v/>
      </c>
      <c r="F26" s="275" t="str">
        <f>IF(OR('Template LE 1'!H37="",'Template LE 1'!H37="UA",'Template LE 1'!H37="NA"),"",'Template LE 1'!H37)</f>
        <v/>
      </c>
      <c r="G26" s="276" t="str">
        <f>IF(OR('Template LE 1'!J37="",'Template LE 1'!J37="UA",'Template LE 1'!J37="NA"),"",'Template LE 1'!J37)</f>
        <v/>
      </c>
      <c r="H26" s="276" t="str">
        <f>IF(OR('Template LE 1'!L37="",'Template LE 1'!L37="UA",'Template LE 1'!L37="NA"),"",'Template LE 1'!L37)</f>
        <v/>
      </c>
      <c r="I26" s="275" t="str">
        <f>IF('Template LE 1'!AJ37="H: major impact","H - High",IF('Template LE 1'!AJ37="MH: significant impact","MH - Medium high",IF('Template LE 1'!AJ37="ML: material, but limited impact","ML - Medium low",IF('Template LE 1'!AJ37="L: low impact","L - Low",IF(AND('Template LE 1'!AJ37&lt;&gt;"",'Template LE 1'!AJ37&lt;&gt;"NA",'Template LE 1'!AJ37&lt;&gt;"UA"),'Template LE 1'!AJ37,"")))))</f>
        <v/>
      </c>
      <c r="J26" s="275" t="str">
        <f>IF('Template LE 1'!AM37="L: not substitutable","L - Low",IF('Template LE 1'!AM37="ML: difficult to substitute","ML - Medium low",IF('Template LE 1'!AM37="MH: reasonably substitutable","MH - Medium high",IF('Template LE 1'!AM37="H: substitutable","H - High",IF(AND('Template LE 1'!AM37&lt;&gt;"",'Template LE 1'!AM37&lt;&gt;"NA",'Template LE 1'!AM37&lt;&gt;"UA"),'Template LE 1'!AM37,"")))))</f>
        <v/>
      </c>
      <c r="K26" s="288" t="str">
        <f>IF(AND('Template LE 1'!AO37&lt;&gt;"",'Template LE 1'!AO37&lt;&gt;"NA",'Template LE 1'!AO37&lt;&gt;"UA"),'Template LE 1'!AO37,"")</f>
        <v/>
      </c>
      <c r="L26" s="254"/>
      <c r="M26" s="253"/>
      <c r="O26" s="254"/>
    </row>
    <row r="27" spans="2:20">
      <c r="B27" s="262" t="s">
        <v>853</v>
      </c>
      <c r="C27" s="263">
        <v>3</v>
      </c>
      <c r="D27" s="471" t="s">
        <v>822</v>
      </c>
      <c r="E27" s="477"/>
      <c r="F27" s="478"/>
      <c r="G27" s="478"/>
      <c r="H27" s="478"/>
      <c r="I27" s="478"/>
      <c r="J27" s="478"/>
      <c r="K27" s="479"/>
    </row>
    <row r="28" spans="2:20" outlineLevel="1">
      <c r="B28" s="262" t="s">
        <v>821</v>
      </c>
      <c r="C28" s="263">
        <v>3.1</v>
      </c>
      <c r="D28" s="273" t="s">
        <v>48</v>
      </c>
      <c r="E28" s="274"/>
      <c r="F28" s="275" t="str">
        <f>IF(OR('Template LE 1'!H41="",'Template LE 1'!H41="UA",'Template LE 1'!H41="NA"),"",'Template LE 1'!H41)</f>
        <v/>
      </c>
      <c r="G28" s="279" t="str">
        <f>IF(OR('Template LE 1'!I41="",'Template LE 1'!I41="UA",'Template LE 1'!I41="NA"),"",'Template LE 1'!I41)</f>
        <v/>
      </c>
      <c r="H28" s="279" t="str">
        <f>IF(OR('Template LE 1'!M41="",'Template LE 1'!M41="UA",'Template LE 1'!M41="NA"),"",'Template LE 1'!M41)</f>
        <v/>
      </c>
      <c r="I28" s="280" t="str">
        <f>IF('Template LE 1'!AJ41="H: major impact","H - High",IF('Template LE 1'!AJ41="MH: significant impact","MH - Medium high",IF('Template LE 1'!AJ41="ML: material, but limited impact","ML - Medium low",IF('Template LE 1'!AJ41="L: low impact","L - Low",IF(AND('Template LE 1'!AJ41&lt;&gt;"",'Template LE 1'!AJ41&lt;&gt;"NA",'Template LE 1'!AJ41&lt;&gt;"UA"),'Template LE 1'!AJ41,"")))))</f>
        <v/>
      </c>
      <c r="J28" s="280" t="str">
        <f>IF('Template LE 1'!AM41="L: not substitutable","L - Low",IF('Template LE 1'!AM41="ML: difficult to substitute","ML - Medium low",IF('Template LE 1'!AM41="MH: reasonably substitutable","MH - Medium high",IF('Template LE 1'!AM41="H: substitutable","H - High",IF(AND('Template LE 1'!AM41&lt;&gt;"",'Template LE 1'!AM41&lt;&gt;"NA",'Template LE 1'!AM41&lt;&gt;"UA"),'Template LE 1'!AM41,"")))))</f>
        <v/>
      </c>
      <c r="K28" s="289" t="str">
        <f>IF(AND('Template LE 1'!AO41&lt;&gt;"",'Template LE 1'!AO41&lt;&gt;"NA",'Template LE 1'!AO41&lt;&gt;"UA"),'Template LE 1'!AO41,"")</f>
        <v/>
      </c>
      <c r="O28" s="254"/>
      <c r="Q28" s="256"/>
    </row>
    <row r="29" spans="2:20" outlineLevel="1">
      <c r="B29" s="262" t="s">
        <v>820</v>
      </c>
      <c r="C29" s="263">
        <v>3.2</v>
      </c>
      <c r="D29" s="273" t="s">
        <v>49</v>
      </c>
      <c r="E29" s="274"/>
      <c r="F29" s="275" t="str">
        <f>IF(OR('Template LE 1'!H42="",'Template LE 1'!H42="UA",'Template LE 1'!H42="NA"),"",'Template LE 1'!H42)</f>
        <v/>
      </c>
      <c r="G29" s="279" t="str">
        <f>IF(OR('Template LE 1'!I42="",'Template LE 1'!I42="UA",'Template LE 1'!I42="NA"),"",'Template LE 1'!I42)</f>
        <v/>
      </c>
      <c r="H29" s="279" t="str">
        <f>IF(OR('Template LE 1'!M42="",'Template LE 1'!M42="UA",'Template LE 1'!M42="NA"),"",'Template LE 1'!M42)</f>
        <v/>
      </c>
      <c r="I29" s="280" t="str">
        <f>IF('Template LE 1'!AJ42="H: major impact","H - High",IF('Template LE 1'!AJ42="MH: significant impact","MH - Medium high",IF('Template LE 1'!AJ42="ML: material, but limited impact","ML - Medium low",IF('Template LE 1'!AJ42="L: low impact","L - Low",IF(AND('Template LE 1'!AJ42&lt;&gt;"",'Template LE 1'!AJ42&lt;&gt;"NA",'Template LE 1'!AJ42&lt;&gt;"UA"),'Template LE 1'!AJ42,"")))))</f>
        <v/>
      </c>
      <c r="J29" s="280" t="str">
        <f>IF('Template LE 1'!AM42="L: not substitutable","L - Low",IF('Template LE 1'!AM42="ML: difficult to substitute","ML - Medium low",IF('Template LE 1'!AM42="MH: reasonably substitutable","MH - Medium high",IF('Template LE 1'!AM42="H: substitutable","H - High",IF(AND('Template LE 1'!AM42&lt;&gt;"",'Template LE 1'!AM42&lt;&gt;"NA",'Template LE 1'!AM42&lt;&gt;"UA"),'Template LE 1'!AM42,"")))))</f>
        <v/>
      </c>
      <c r="K29" s="289" t="str">
        <f>IF(AND('Template LE 1'!AO42&lt;&gt;"",'Template LE 1'!AO42&lt;&gt;"NA",'Template LE 1'!AO42&lt;&gt;"UA"),'Template LE 1'!AO42,"")</f>
        <v/>
      </c>
      <c r="O29" s="254"/>
      <c r="Q29" s="256"/>
    </row>
    <row r="30" spans="2:20" outlineLevel="1">
      <c r="B30" s="262" t="s">
        <v>819</v>
      </c>
      <c r="C30" s="263">
        <v>3.3</v>
      </c>
      <c r="D30" s="273" t="s">
        <v>50</v>
      </c>
      <c r="E30" s="274"/>
      <c r="F30" s="275" t="str">
        <f>IF(OR('Template LE 1'!H43="",'Template LE 1'!H43="UA",'Template LE 1'!H43="NA"),"",'Template LE 1'!H43)</f>
        <v/>
      </c>
      <c r="G30" s="279" t="str">
        <f>IF(OR('Template LE 1'!I43="",'Template LE 1'!I43="UA",'Template LE 1'!I43="NA"),"",'Template LE 1'!I43)</f>
        <v/>
      </c>
      <c r="H30" s="279" t="str">
        <f>IF(OR('Template LE 1'!N43="",'Template LE 1'!N43="UA",'Template LE 1'!N43="NA"),"",'Template LE 1'!N43)</f>
        <v/>
      </c>
      <c r="I30" s="280" t="str">
        <f>IF('Template LE 1'!AJ43="H: major impact","H - High",IF('Template LE 1'!AJ43="MH: significant impact","MH - Medium high",IF('Template LE 1'!AJ43="ML: material, but limited impact","ML - Medium low",IF('Template LE 1'!AJ43="L: low impact","L - Low",IF(AND('Template LE 1'!AJ43&lt;&gt;"",'Template LE 1'!AJ43&lt;&gt;"NA",'Template LE 1'!AJ43&lt;&gt;"UA"),'Template LE 1'!AJ43,"")))))</f>
        <v/>
      </c>
      <c r="J30" s="280" t="str">
        <f>IF('Template LE 1'!AM43="L: not substitutable","L - Low",IF('Template LE 1'!AM43="ML: difficult to substitute","ML - Medium low",IF('Template LE 1'!AM43="MH: reasonably substitutable","MH - Medium high",IF('Template LE 1'!AM43="H: substitutable","H - High",IF(AND('Template LE 1'!AM43&lt;&gt;"",'Template LE 1'!AM43&lt;&gt;"NA",'Template LE 1'!AM43&lt;&gt;"UA"),'Template LE 1'!AM43,"")))))</f>
        <v/>
      </c>
      <c r="K30" s="289" t="str">
        <f>IF(AND('Template LE 1'!AO43&lt;&gt;"",'Template LE 1'!AO43&lt;&gt;"NA",'Template LE 1'!AO43&lt;&gt;"UA"),'Template LE 1'!AO43,"")</f>
        <v/>
      </c>
      <c r="Q30" s="256"/>
      <c r="S30" s="255"/>
    </row>
    <row r="31" spans="2:20" outlineLevel="1">
      <c r="B31" s="262" t="s">
        <v>818</v>
      </c>
      <c r="C31" s="263">
        <v>3.4</v>
      </c>
      <c r="D31" s="273" t="s">
        <v>58</v>
      </c>
      <c r="E31" s="274"/>
      <c r="F31" s="275" t="str">
        <f>IF(OR('Template LE 1'!H44="",'Template LE 1'!H44="UA",'Template LE 1'!H44="NA"),"",'Template LE 1'!H44)</f>
        <v/>
      </c>
      <c r="G31" s="279" t="str">
        <f>IF(OR('Template LE 1'!I44="",'Template LE 1'!I44="UA",'Template LE 1'!I44="NA"),"",'Template LE 1'!I44)</f>
        <v/>
      </c>
      <c r="H31" s="279" t="str">
        <f>IF(OR('Template LE 1'!M44="",'Template LE 1'!M44="UA",'Template LE 1'!M44="NA"),"",'Template LE 1'!M44)</f>
        <v/>
      </c>
      <c r="I31" s="280" t="str">
        <f>IF('Template LE 1'!AJ44="H: major impact","H - High",IF('Template LE 1'!AJ44="MH: significant impact","MH - Medium high",IF('Template LE 1'!AJ44="ML: material, but limited impact","ML - Medium low",IF('Template LE 1'!AJ44="L: low impact","L - Low",IF(AND('Template LE 1'!AJ44&lt;&gt;"",'Template LE 1'!AJ44&lt;&gt;"NA",'Template LE 1'!AJ44&lt;&gt;"UA"),'Template LE 1'!AJ44,"")))))</f>
        <v/>
      </c>
      <c r="J31" s="280" t="str">
        <f>IF('Template LE 1'!AM44="L: not substitutable","L - Low",IF('Template LE 1'!AM44="ML: difficult to substitute","ML - Medium low",IF('Template LE 1'!AM44="MH: reasonably substitutable","MH - Medium high",IF('Template LE 1'!AM44="H: substitutable","H - High",IF(AND('Template LE 1'!AM44&lt;&gt;"",'Template LE 1'!AM44&lt;&gt;"NA",'Template LE 1'!AM44&lt;&gt;"UA"),'Template LE 1'!AM44,"")))))</f>
        <v/>
      </c>
      <c r="K31" s="289" t="str">
        <f>IF(AND('Template LE 1'!AO44&lt;&gt;"",'Template LE 1'!AO44&lt;&gt;"NA",'Template LE 1'!AO44&lt;&gt;"UA"),'Template LE 1'!AO44,"")</f>
        <v/>
      </c>
      <c r="Q31" s="256"/>
      <c r="S31" s="255"/>
    </row>
    <row r="32" spans="2:20" outlineLevel="1">
      <c r="B32" s="262" t="s">
        <v>817</v>
      </c>
      <c r="C32" s="263">
        <v>3.5</v>
      </c>
      <c r="D32" s="273" t="s">
        <v>51</v>
      </c>
      <c r="E32" s="274"/>
      <c r="F32" s="275" t="str">
        <f>IF(OR('Template LE 1'!H45="",'Template LE 1'!H45="UA",'Template LE 1'!H45="NA"),"",'Template LE 1'!H45)</f>
        <v/>
      </c>
      <c r="G32" s="279" t="str">
        <f>IF(OR('Template LE 1'!J45="",'Template LE 1'!J45="UA",'Template LE 1'!J45="NA"),"",'Template LE 1'!J45)</f>
        <v/>
      </c>
      <c r="H32" s="279" t="str">
        <f>IF(OR('Template LE 1'!N45="",'Template LE 1'!N45="UA",'Template LE 1'!N45="NA"),"",'Template LE 1'!N45)</f>
        <v/>
      </c>
      <c r="I32" s="280" t="str">
        <f>IF('Template LE 1'!AJ45="H: major impact","H - High",IF('Template LE 1'!AJ45="MH: significant impact","MH - Medium high",IF('Template LE 1'!AJ45="ML: material, but limited impact","ML - Medium low",IF('Template LE 1'!AJ45="L: low impact","L - Low",IF(AND('Template LE 1'!AJ45&lt;&gt;"",'Template LE 1'!AJ45&lt;&gt;"NA",'Template LE 1'!AJ45&lt;&gt;"UA"),'Template LE 1'!AJ45,"")))))</f>
        <v/>
      </c>
      <c r="J32" s="280" t="str">
        <f>IF('Template LE 1'!AM45="L: not substitutable","L - Low",IF('Template LE 1'!AM45="ML: difficult to substitute","ML - Medium low",IF('Template LE 1'!AM45="MH: reasonably substitutable","MH - Medium high",IF('Template LE 1'!AM45="H: substitutable","H - High",IF(AND('Template LE 1'!AM45&lt;&gt;"",'Template LE 1'!AM45&lt;&gt;"NA",'Template LE 1'!AM45&lt;&gt;"UA"),'Template LE 1'!AM45,"")))))</f>
        <v/>
      </c>
      <c r="K32" s="289" t="str">
        <f>IF(AND('Template LE 1'!AO45&lt;&gt;"",'Template LE 1'!AO45&lt;&gt;"NA",'Template LE 1'!AO45&lt;&gt;"UA"),'Template LE 1'!AO45,"")</f>
        <v/>
      </c>
      <c r="M32" s="277"/>
      <c r="Q32" s="256"/>
      <c r="S32" s="255"/>
    </row>
    <row r="33" spans="2:19" outlineLevel="1">
      <c r="B33" s="262" t="s">
        <v>816</v>
      </c>
      <c r="C33" s="263">
        <v>3.6</v>
      </c>
      <c r="D33" s="273" t="s">
        <v>52</v>
      </c>
      <c r="E33" s="274"/>
      <c r="F33" s="275" t="str">
        <f>IF(OR('Template LE 1'!H46="",'Template LE 1'!H46="UA",'Template LE 1'!H46="NA"),"",'Template LE 1'!H46)</f>
        <v/>
      </c>
      <c r="G33" s="279" t="str">
        <f>IF(OR('Template LE 1'!K46="",'Template LE 1'!K46="UA",'Template LE 1'!K46="NA"),"",'Template LE 1'!K46)</f>
        <v/>
      </c>
      <c r="H33" s="279" t="str">
        <f>IF(OR('Template LE 1'!N46="",'Template LE 1'!N46="UA",'Template LE 1'!N46="NA"),"",'Template LE 1'!N46)</f>
        <v/>
      </c>
      <c r="I33" s="280" t="str">
        <f>IF('Template LE 1'!AJ46="H: major impact","H - High",IF('Template LE 1'!AJ46="MH: significant impact","MH - Medium high",IF('Template LE 1'!AJ46="ML: material, but limited impact","ML - Medium low",IF('Template LE 1'!AJ46="L: low impact","L - Low",IF(AND('Template LE 1'!AJ46&lt;&gt;"",'Template LE 1'!AJ46&lt;&gt;"NA",'Template LE 1'!AJ46&lt;&gt;"UA"),'Template LE 1'!AJ46,"")))))</f>
        <v/>
      </c>
      <c r="J33" s="280" t="str">
        <f>IF('Template LE 1'!AM46="L: not substitutable","L - Low",IF('Template LE 1'!AM46="ML: difficult to substitute","ML - Medium low",IF('Template LE 1'!AM46="MH: reasonably substitutable","MH - Medium high",IF('Template LE 1'!AM46="H: substitutable","H - High",IF(AND('Template LE 1'!AM46&lt;&gt;"",'Template LE 1'!AM46&lt;&gt;"NA",'Template LE 1'!AM46&lt;&gt;"UA"),'Template LE 1'!AM46,"")))))</f>
        <v/>
      </c>
      <c r="K33" s="289" t="str">
        <f>IF(AND('Template LE 1'!AO46&lt;&gt;"",'Template LE 1'!AO46&lt;&gt;"NA",'Template LE 1'!AO46&lt;&gt;"UA"),'Template LE 1'!AO46,"")</f>
        <v/>
      </c>
      <c r="Q33" s="256"/>
    </row>
    <row r="34" spans="2:19" outlineLevel="1">
      <c r="B34" s="262" t="s">
        <v>815</v>
      </c>
      <c r="C34" s="263">
        <v>3.7</v>
      </c>
      <c r="D34" s="273" t="s">
        <v>806</v>
      </c>
      <c r="E34" s="275" t="str">
        <f>IF('Template LE 1'!E47&lt;&gt;"",'Template LE 1'!E47,IF('Template LE 1'!D47&lt;&gt;"Additional function
[specify if provided] ", 'Template LE 1'!D47,""))</f>
        <v/>
      </c>
      <c r="F34" s="275" t="str">
        <f>IF(OR('Template LE 1'!H47="",'Template LE 1'!H47="UA",'Template LE 1'!H47="NA"),"",'Template LE 1'!H47)</f>
        <v/>
      </c>
      <c r="G34" s="279" t="str">
        <f>IF(AND('Template LE 1'!I47&lt;&gt;"",'Template LE 1'!I47&lt;&gt;"UA",'Template LE 1'!I47&lt;&gt;"NA"),'Template LE 1'!I47,IF(AND('Template LE 1'!J47&lt;&gt;"",'Template LE 1'!J47&lt;&gt;"UA",'Template LE 1'!J47&lt;&gt;"NA"),'Template LE 1'!J47,IF(AND('Template LE 1'!K47&lt;&gt;"",'Template LE 1'!K47&lt;&gt;"UA",'Template LE 1'!K47&lt;&gt;"NA"),'Template LE 1'!K47,"")))</f>
        <v/>
      </c>
      <c r="H34" s="279" t="str">
        <f>IF(AND('Template LE 1'!M47&lt;&gt;"",'Template LE 1'!M47&lt;&gt;"UA",'Template LE 1'!M47&lt;&gt;"NA"),'Template LE 1'!M47,IF(AND('Template LE 1'!N47&lt;&gt;"",'Template LE 1'!N47&lt;&gt;"UA",'Template LE 1'!N47&lt;&gt;"NA"),'Template LE 1'!N47,""))</f>
        <v/>
      </c>
      <c r="I34" s="280" t="str">
        <f>IF('Template LE 1'!AJ47="H: major impact","H - High",IF('Template LE 1'!AJ47="MH: significant impact","MH - Medium high",IF('Template LE 1'!AJ47="ML: material, but limited impact","ML - Medium low",IF('Template LE 1'!AJ47="L: low impact","L - Low",IF(AND('Template LE 1'!AJ47&lt;&gt;"",'Template LE 1'!AJ47&lt;&gt;"NA",'Template LE 1'!AJ47&lt;&gt;"UA"),'Template LE 1'!AJ47,"")))))</f>
        <v/>
      </c>
      <c r="J34" s="280" t="str">
        <f>IF('Template LE 1'!AM47="L: not substitutable","L - Low",IF('Template LE 1'!AM47="ML: difficult to substitute","ML - Medium low",IF('Template LE 1'!AM47="MH: reasonably substitutable","MH - Medium high",IF('Template LE 1'!AM47="H: substitutable","H - High",IF(AND('Template LE 1'!AM47&lt;&gt;"",'Template LE 1'!AM47&lt;&gt;"NA",'Template LE 1'!AM47&lt;&gt;"UA"),'Template LE 1'!AM47,"")))))</f>
        <v/>
      </c>
      <c r="K34" s="289" t="str">
        <f>IF(AND('Template LE 1'!AO47&lt;&gt;"",'Template LE 1'!AO47&lt;&gt;"NA",'Template LE 1'!AO47&lt;&gt;"UA"),'Template LE 1'!AO47,"")</f>
        <v/>
      </c>
      <c r="Q34" s="256"/>
      <c r="S34" s="255"/>
    </row>
    <row r="35" spans="2:19" outlineLevel="1">
      <c r="B35" s="262" t="s">
        <v>814</v>
      </c>
      <c r="C35" s="263">
        <v>3.8</v>
      </c>
      <c r="D35" s="273" t="s">
        <v>804</v>
      </c>
      <c r="E35" s="275" t="str">
        <f>IF('Template LE 1'!E48&lt;&gt;"",'Template LE 1'!E48,IF('Template LE 1'!D48&lt;&gt;"Additional function
[specify if provided] ", 'Template LE 1'!D48,""))</f>
        <v/>
      </c>
      <c r="F35" s="275" t="str">
        <f>IF(OR('Template LE 1'!H48="",'Template LE 1'!H48="UA",'Template LE 1'!H48="NA"),"",'Template LE 1'!H48)</f>
        <v/>
      </c>
      <c r="G35" s="279" t="str">
        <f>IF(AND('Template LE 1'!I48&lt;&gt;"",'Template LE 1'!I48&lt;&gt;"UA",'Template LE 1'!I48&lt;&gt;"NA"),'Template LE 1'!I48,IF(AND('Template LE 1'!J48&lt;&gt;"",'Template LE 1'!J48&lt;&gt;"UA",'Template LE 1'!J48&lt;&gt;"NA"),'Template LE 1'!J48,IF(AND('Template LE 1'!K48&lt;&gt;"",'Template LE 1'!K48&lt;&gt;"UA",'Template LE 1'!K48&lt;&gt;"NA"),'Template LE 1'!K48,"")))</f>
        <v/>
      </c>
      <c r="H35" s="279" t="str">
        <f>IF(AND('Template LE 1'!M48&lt;&gt;"",'Template LE 1'!M48&lt;&gt;"UA",'Template LE 1'!M48&lt;&gt;"NA"),'Template LE 1'!M48,IF(AND('Template LE 1'!N48&lt;&gt;"",'Template LE 1'!N48&lt;&gt;"UA",'Template LE 1'!N48&lt;&gt;"NA"),'Template LE 1'!N48,""))</f>
        <v/>
      </c>
      <c r="I35" s="280" t="str">
        <f>IF('Template LE 1'!AJ48="H: major impact","H - High",IF('Template LE 1'!AJ48="MH: significant impact","MH - Medium high",IF('Template LE 1'!AJ48="ML: material, but limited impact","ML - Medium low",IF('Template LE 1'!AJ48="L: low impact","L - Low",IF(AND('Template LE 1'!AJ48&lt;&gt;"",'Template LE 1'!AJ48&lt;&gt;"NA",'Template LE 1'!AJ48&lt;&gt;"UA"),'Template LE 1'!AJ48,"")))))</f>
        <v/>
      </c>
      <c r="J35" s="280" t="str">
        <f>IF('Template LE 1'!AM48="L: not substitutable","L - Low",IF('Template LE 1'!AM48="ML: difficult to substitute","ML - Medium low",IF('Template LE 1'!AM48="MH: reasonably substitutable","MH - Medium high",IF('Template LE 1'!AM48="H: substitutable","H - High",IF(AND('Template LE 1'!AM48&lt;&gt;"",'Template LE 1'!AM48&lt;&gt;"NA",'Template LE 1'!AM48&lt;&gt;"UA"),'Template LE 1'!AM48,"")))))</f>
        <v/>
      </c>
      <c r="K35" s="289" t="str">
        <f>IF(AND('Template LE 1'!AO48&lt;&gt;"",'Template LE 1'!AO48&lt;&gt;"NA",'Template LE 1'!AO48&lt;&gt;"UA"),'Template LE 1'!AO48,"")</f>
        <v/>
      </c>
      <c r="Q35" s="256"/>
      <c r="S35" s="255"/>
    </row>
    <row r="36" spans="2:19" outlineLevel="1">
      <c r="B36" s="262" t="s">
        <v>813</v>
      </c>
      <c r="C36" s="263">
        <v>3.9</v>
      </c>
      <c r="D36" s="273" t="s">
        <v>802</v>
      </c>
      <c r="E36" s="275" t="str">
        <f>IF('Template LE 1'!E49&lt;&gt;"",'Template LE 1'!E49,IF('Template LE 1'!D49&lt;&gt;"Additional function
[specify if provided] ", 'Template LE 1'!D49,""))</f>
        <v/>
      </c>
      <c r="F36" s="275" t="str">
        <f>IF(OR('Template LE 1'!H49="",'Template LE 1'!H49="UA",'Template LE 1'!H49="NA"),"",'Template LE 1'!H49)</f>
        <v/>
      </c>
      <c r="G36" s="279" t="str">
        <f>IF(AND('Template LE 1'!I49&lt;&gt;"",'Template LE 1'!I49&lt;&gt;"UA",'Template LE 1'!I49&lt;&gt;"NA"),'Template LE 1'!I49,IF(AND('Template LE 1'!J49&lt;&gt;"",'Template LE 1'!J49&lt;&gt;"UA",'Template LE 1'!J49&lt;&gt;"NA"),'Template LE 1'!J49,IF(AND('Template LE 1'!K49&lt;&gt;"",'Template LE 1'!K49&lt;&gt;"UA",'Template LE 1'!K49&lt;&gt;"NA"),'Template LE 1'!K49,"")))</f>
        <v/>
      </c>
      <c r="H36" s="279" t="str">
        <f>IF(AND('Template LE 1'!M49&lt;&gt;"",'Template LE 1'!M49&lt;&gt;"UA",'Template LE 1'!M49&lt;&gt;"NA"),'Template LE 1'!M49,IF(AND('Template LE 1'!N49&lt;&gt;"",'Template LE 1'!N49&lt;&gt;"UA",'Template LE 1'!N49&lt;&gt;"NA"),'Template LE 1'!N49,""))</f>
        <v/>
      </c>
      <c r="I36" s="280" t="str">
        <f>IF('Template LE 1'!AJ49="H: major impact","H - High",IF('Template LE 1'!AJ49="MH: significant impact","MH - Medium high",IF('Template LE 1'!AJ49="ML: material, but limited impact","ML - Medium low",IF('Template LE 1'!AJ49="L: low impact","L - Low",IF(AND('Template LE 1'!AJ49&lt;&gt;"",'Template LE 1'!AJ49&lt;&gt;"NA",'Template LE 1'!AJ49&lt;&gt;"UA"),'Template LE 1'!AJ49,"")))))</f>
        <v/>
      </c>
      <c r="J36" s="280" t="str">
        <f>IF('Template LE 1'!AM49="L: not substitutable","L - Low",IF('Template LE 1'!AM49="ML: difficult to substitute","ML - Medium low",IF('Template LE 1'!AM49="MH: reasonably substitutable","MH - Medium high",IF('Template LE 1'!AM49="H: substitutable","H - High",IF(AND('Template LE 1'!AM49&lt;&gt;"",'Template LE 1'!AM49&lt;&gt;"NA",'Template LE 1'!AM49&lt;&gt;"UA"),'Template LE 1'!AM49,"")))))</f>
        <v/>
      </c>
      <c r="K36" s="289" t="str">
        <f>IF(AND('Template LE 1'!AO49&lt;&gt;"",'Template LE 1'!AO49&lt;&gt;"NA",'Template LE 1'!AO49&lt;&gt;"UA"),'Template LE 1'!AO49,"")</f>
        <v/>
      </c>
      <c r="Q36" s="256"/>
      <c r="S36" s="255"/>
    </row>
    <row r="37" spans="2:19">
      <c r="B37" s="262" t="s">
        <v>853</v>
      </c>
      <c r="C37" s="263">
        <v>4</v>
      </c>
      <c r="D37" s="471" t="s">
        <v>812</v>
      </c>
      <c r="E37" s="477"/>
      <c r="F37" s="478"/>
      <c r="G37" s="478"/>
      <c r="H37" s="478"/>
      <c r="I37" s="478"/>
      <c r="J37" s="478"/>
      <c r="K37" s="479"/>
    </row>
    <row r="38" spans="2:19" outlineLevel="1">
      <c r="B38" s="262" t="s">
        <v>810</v>
      </c>
      <c r="C38" s="263">
        <v>4.0999999999999996</v>
      </c>
      <c r="D38" s="273" t="s">
        <v>811</v>
      </c>
      <c r="E38" s="274"/>
      <c r="F38" s="280" t="str">
        <f>IF(OR('Template LE 1'!H53="",'Template LE 1'!H53="UA",'Template LE 1'!H53="NA"),"",'Template LE 1'!H53)</f>
        <v/>
      </c>
      <c r="G38" s="280" t="str">
        <f>IF(OR('Template LE 1'!J53="",'Template LE 1'!J53="UA",'Template LE 1'!J53="NA"),"",'Template LE 1'!J53)</f>
        <v/>
      </c>
      <c r="H38" s="280" t="str">
        <f>IF(OR('Template LE 1'!N53="",'Template LE 1'!N53="UA",'Template LE 1'!N53="NA"),"",'Template LE 1'!N53)</f>
        <v/>
      </c>
      <c r="I38" s="280" t="str">
        <f>IF('Template LE 1'!AJ53="H: major impact","H - High",IF('Template LE 1'!AJ53="MH: significant impact","MH - Medium high",IF('Template LE 1'!AJ53="ML: material, but limited impact","ML - Medium low",IF('Template LE 1'!AJ53="L: low impact","L - Low",IF(AND('Template LE 1'!AJ53&lt;&gt;"",'Template LE 1'!AJ53&lt;&gt;"NA",'Template LE 1'!AJ53&lt;&gt;"UA"),'Template LE 1'!AJ53,"")))))</f>
        <v/>
      </c>
      <c r="J38" s="280" t="str">
        <f>IF('Template LE 1'!AM53="L: not substitutable","L - Low",IF('Template LE 1'!AM53="ML: difficult to substitute","ML - Medium low",IF('Template LE 1'!AM53="MH: reasonably substitutable","MH - Medium high",IF('Template LE 1'!AM53="H: substitutable","H - High",IF(AND('Template LE 1'!AM53&lt;&gt;"",'Template LE 1'!AM53&lt;&gt;"NA",'Template LE 1'!AM53&lt;&gt;"UA"),'Template LE 1'!AM53,"")))))</f>
        <v/>
      </c>
      <c r="K38" s="289" t="str">
        <f>IF(AND('Template LE 1'!AO53&lt;&gt;"",'Template LE 1'!AO53&lt;&gt;"NA",'Template LE 1'!AO53&lt;&gt;"UA"),'Template LE 1'!AO53,"")</f>
        <v/>
      </c>
      <c r="M38" s="253"/>
      <c r="Q38" s="256"/>
      <c r="R38" s="256"/>
      <c r="S38" s="255"/>
    </row>
    <row r="39" spans="2:19" outlineLevel="1">
      <c r="B39" s="262" t="s">
        <v>809</v>
      </c>
      <c r="C39" s="263">
        <v>4.2</v>
      </c>
      <c r="D39" s="273" t="s">
        <v>517</v>
      </c>
      <c r="E39" s="274"/>
      <c r="F39" s="280" t="str">
        <f>IF(OR('Template LE 1'!H54="",'Template LE 1'!H54="UA",'Template LE 1'!H54="NA"),"",'Template LE 1'!H54)</f>
        <v/>
      </c>
      <c r="G39" s="280" t="str">
        <f>IF(OR('Template LE 1'!J54="",'Template LE 1'!J54="UA",'Template LE 1'!J54="NA"),"",'Template LE 1'!J54)</f>
        <v/>
      </c>
      <c r="H39" s="280" t="str">
        <f>IF(OR('Template LE 1'!N54="",'Template LE 1'!N54="UA",'Template LE 1'!N54="NA"),"",'Template LE 1'!N54)</f>
        <v/>
      </c>
      <c r="I39" s="280" t="str">
        <f>IF('Template LE 1'!AJ54="H: major impact","H - High",IF('Template LE 1'!AJ54="MH: significant impact","MH - Medium high",IF('Template LE 1'!AJ54="ML: material, but limited impact","ML - Medium low",IF('Template LE 1'!AJ54="L: low impact","L - Low",IF(AND('Template LE 1'!AJ54&lt;&gt;"",'Template LE 1'!AJ54&lt;&gt;"NA",'Template LE 1'!AJ54&lt;&gt;"UA"),'Template LE 1'!AJ54,"")))))</f>
        <v/>
      </c>
      <c r="J39" s="280" t="str">
        <f>IF('Template LE 1'!AM54="L: not substitutable","L - Low",IF('Template LE 1'!AM54="ML: difficult to substitute","ML - Medium low",IF('Template LE 1'!AM54="MH: reasonably substitutable","MH - Medium high",IF('Template LE 1'!AM54="H: substitutable","H - High",IF(AND('Template LE 1'!AM54&lt;&gt;"",'Template LE 1'!AM54&lt;&gt;"NA",'Template LE 1'!AM54&lt;&gt;"UA"),'Template LE 1'!AM54,"")))))</f>
        <v/>
      </c>
      <c r="K39" s="289" t="str">
        <f>IF(AND('Template LE 1'!AO54&lt;&gt;"",'Template LE 1'!AO54&lt;&gt;"NA",'Template LE 1'!AO54&lt;&gt;"UA"),'Template LE 1'!AO54,"")</f>
        <v/>
      </c>
      <c r="M39" s="253"/>
      <c r="Q39" s="256"/>
      <c r="R39" s="256"/>
      <c r="S39" s="255"/>
    </row>
    <row r="40" spans="2:19" outlineLevel="1">
      <c r="B40" s="262" t="s">
        <v>808</v>
      </c>
      <c r="C40" s="263">
        <v>4.3</v>
      </c>
      <c r="D40" s="273" t="s">
        <v>59</v>
      </c>
      <c r="E40" s="274"/>
      <c r="F40" s="280" t="str">
        <f>IF(OR('Template LE 1'!H60="",'Template LE 1'!H60="UA",'Template LE 1'!H60="NA"),"",'Template LE 1'!H60)</f>
        <v/>
      </c>
      <c r="G40" s="280" t="str">
        <f>IF(OR('Template LE 1'!K60="",'Template LE 1'!K60="UA",'Template LE 1'!K60="NA"),"",'Template LE 1'!K60)</f>
        <v/>
      </c>
      <c r="H40" s="280" t="str">
        <f>IF(OR('Template LE 1'!N60="",'Template LE 1'!N60="UA",'Template LE 1'!N60="NA"),"",'Template LE 1'!N60)</f>
        <v/>
      </c>
      <c r="I40" s="280" t="str">
        <f>IF('Template LE 1'!AJ60="H: major impact","H - High",IF('Template LE 1'!AJ60="MH: significant impact","MH - Medium high",IF('Template LE 1'!AJ60="ML: material, but limited impact","ML - Medium low",IF('Template LE 1'!AJ60="L: low impact","L - Low",IF(AND('Template LE 1'!AJ60&lt;&gt;"",'Template LE 1'!AJ60&lt;&gt;"NA",'Template LE 1'!AJ60&lt;&gt;"UA"),'Template LE 1'!AJ60,"")))))</f>
        <v/>
      </c>
      <c r="J40" s="280" t="str">
        <f>IF('Template LE 1'!AM60="L: not substitutable","L - Low",IF('Template LE 1'!AM60="ML: difficult to substitute","ML - Medium low",IF('Template LE 1'!AM60="MH: reasonably substitutable","MH - Medium high",IF('Template LE 1'!AM60="H: substitutable","H - High",IF(AND('Template LE 1'!AM60&lt;&gt;"",'Template LE 1'!AM60&lt;&gt;"NA",'Template LE 1'!AM60&lt;&gt;"UA"),'Template LE 1'!AM60,"")))))</f>
        <v/>
      </c>
      <c r="K40" s="289" t="str">
        <f>IF(AND('Template LE 1'!AO60&lt;&gt;"",'Template LE 1'!AO60&lt;&gt;"NA",'Template LE 1'!AO60&lt;&gt;"UA"),'Template LE 1'!AO60,"")</f>
        <v/>
      </c>
      <c r="M40" s="253"/>
      <c r="Q40" s="256"/>
      <c r="S40" s="255"/>
    </row>
    <row r="41" spans="2:19" outlineLevel="1">
      <c r="B41" s="262" t="s">
        <v>807</v>
      </c>
      <c r="C41" s="263">
        <v>4.4000000000000004</v>
      </c>
      <c r="D41" s="273" t="s">
        <v>55</v>
      </c>
      <c r="E41" s="274"/>
      <c r="F41" s="280" t="str">
        <f>IF(OR('Template LE 1'!H63="",'Template LE 1'!H63="UA",'Template LE 1'!H63="NA"),"",'Template LE 1'!H63)</f>
        <v/>
      </c>
      <c r="G41" s="280" t="str">
        <f>IF(OR('Template LE 1'!L63="",'Template LE 1'!L63="UA",'Template LE 1'!L63="NA"),"",'Template LE 1'!L63)</f>
        <v/>
      </c>
      <c r="H41" s="280" t="str">
        <f>IF(OR('Template LE 1'!N63="",'Template LE 1'!N63="UA",'Template LE 1'!N63="NA"),"",'Template LE 1'!N63)</f>
        <v/>
      </c>
      <c r="I41" s="280" t="str">
        <f>IF('Template LE 1'!AJ63="H: major impact","H - High",IF('Template LE 1'!AJ63="MH: significant impact","MH - Medium high",IF('Template LE 1'!AJ63="ML: material, but limited impact","ML - Medium low",IF('Template LE 1'!AJ63="L: low impact","L - Low",IF(AND('Template LE 1'!AJ63&lt;&gt;"",'Template LE 1'!AJ63&lt;&gt;"NA",'Template LE 1'!AJ63&lt;&gt;"UA"),'Template LE 1'!AJ63,"")))))</f>
        <v/>
      </c>
      <c r="J41" s="280" t="str">
        <f>IF('Template LE 1'!AM63="L: not substitutable","L - Low",IF('Template LE 1'!AM63="ML: difficult to substitute","ML - Medium low",IF('Template LE 1'!AM63="MH: reasonably substitutable","MH - Medium high",IF('Template LE 1'!AM63="H: substitutable","H - High",IF(AND('Template LE 1'!AM63&lt;&gt;"",'Template LE 1'!AM63&lt;&gt;"NA",'Template LE 1'!AM63&lt;&gt;"UA"),'Template LE 1'!AM63,"")))))</f>
        <v/>
      </c>
      <c r="K41" s="289" t="str">
        <f>IF(AND('Template LE 1'!AO63&lt;&gt;"",'Template LE 1'!AO63&lt;&gt;"NA",'Template LE 1'!AO63&lt;&gt;"UA"),'Template LE 1'!AO63,"")</f>
        <v/>
      </c>
      <c r="N41" s="281"/>
      <c r="Q41" s="256"/>
      <c r="S41" s="255"/>
    </row>
    <row r="42" spans="2:19" outlineLevel="1">
      <c r="B42" s="262" t="s">
        <v>805</v>
      </c>
      <c r="C42" s="263">
        <v>4.5</v>
      </c>
      <c r="D42" s="273" t="s">
        <v>806</v>
      </c>
      <c r="E42" s="280" t="str">
        <f>IF('Template LE 1'!D66="other function [specify if provided]",'Template LE 1'!E66,IF('Template LE 1'!D66&lt;&gt;"Optional: additional function (select)",'Template LE 1'!D66,IF(AND('Template LE 1'!E66&lt;&gt;"",'Template LE 1'!E66&lt;&gt;"NA",'Template LE 1'!E66&lt;&gt;"UA"),'Template LE 1'!E66,
IF('Template LE 1'!D67="other function [specify if provided]",'Template LE 1'!E67,IF('Template LE 1'!D67&lt;&gt;"Optional: additional function (select)",'Template LE 1'!D67,IF(AND('Template LE 1'!E67&lt;&gt;"",'Template LE 1'!E67&lt;&gt;"NA",'Template LE 1'!E67&lt;&gt;"UA"),'Template LE 1'!E67,
IF('Template LE 1'!D68="other function [specify if provided]",'Template LE 1'!E68,IF('Template LE 1'!D68&lt;&gt;"Optional: additional function (select)",'Template LE 1'!D68,IF(AND('Template LE 1'!E68&lt;&gt;"",'Template LE 1'!E68&lt;&gt;"NA",'Template LE 1'!E68&lt;&gt;"UA"),'Template LE 1'!E68,
IF('Template LE 1'!D69="other function [specify if provided]",'Template LE 1'!E69,IF('Template LE 1'!D69&lt;&gt;"Optional: additional function (select)",'Template LE 1'!D69,IF(AND('Template LE 1'!E69&lt;&gt;"",'Template LE 1'!E69&lt;&gt;"NA",'Template LE 1'!E69&lt;&gt;"UA"),'Template LE 1'!E69,
IF('Template LE 1'!D70="other function [specify if provided]",'Template LE 1'!E70,IF('Template LE 1'!D70&lt;&gt;"Optional: additional function (select)",'Template LE 1'!D70,IF(AND('Template LE 1'!E70&lt;&gt;"",'Template LE 1'!E70&lt;&gt;"NA",'Template LE 1'!E70&lt;&gt;"UA"),'Template LE 1'!E70,
"")))))))))))))))</f>
        <v/>
      </c>
      <c r="F42" s="275" t="str">
        <f>IF(OR('Template LE 1'!H66="",'Template LE 1'!H566="UA",'Template LE 1'!H66="NA"),"",'Template LE 1'!H66)</f>
        <v/>
      </c>
      <c r="G42" s="507" t="str">
        <f>IF(AND('Template LE 1'!J66&lt;&gt;"",'Template LE 1'!J66&lt;&gt;"UA",'Template LE 1'!J66&lt;&gt;"NA"),'Template LE 1'!J66,IF(AND('Template LE 1'!K66&lt;&gt;"",'Template LE 1'!K66&lt;&gt;"UA",'Template LE 1'!K66&lt;&gt;"NA"),'Template LE 1'!K66,""))</f>
        <v/>
      </c>
      <c r="H42" s="279" t="str">
        <f>IF(AND('Template LE 1'!N66&lt;&gt;"",'Template LE 1'!N66&lt;&gt;"UA",'Template LE 1'!N66&lt;&gt;"NA"),'Template LE 1'!N66,"")</f>
        <v/>
      </c>
      <c r="I42" s="280" t="str">
        <f>IF('Template LE 1'!AJ66="H: major impact","H - High",IF('Template LE 1'!AJ66="MH: significant impact","MH - Medium high",IF('Template LE 1'!AJ66="ML: material, but limited impact","ML - Medium low",IF('Template LE 1'!AJ66="L: low impact","L - Low",IF(AND('Template LE 1'!AJ66&lt;&gt;"",'Template LE 1'!AJ66&lt;&gt;"NA",'Template LE 1'!AJ66&lt;&gt;"UA"),'Template LE 1'!AJ66,"")))))</f>
        <v/>
      </c>
      <c r="J42" s="280" t="str">
        <f>IF('Template LE 1'!AM66="L: not substitutable","L - Low",IF('Template LE 1'!AM66="ML: difficult to substitute","ML - Medium low",IF('Template LE 1'!AM66="MH: reasonably substitutable","MH - Medium high",IF('Template LE 1'!AM66="H: substitutable","H - High",IF(AND('Template LE 1'!AM66&lt;&gt;"",'Template LE 1'!AM66&lt;&gt;"NA",'Template LE 1'!AM66&lt;&gt;"UA"),'Template LE 1'!AM66,"")))))</f>
        <v/>
      </c>
      <c r="K42" s="289" t="str">
        <f>IF(AND('Template LE 1'!AO66&lt;&gt;"",'Template LE 1'!AO66&lt;&gt;"NA",'Template LE 1'!AO66&lt;&gt;"UA"),'Template LE 1'!AO66,"")</f>
        <v/>
      </c>
      <c r="Q42" s="256"/>
      <c r="S42" s="255"/>
    </row>
    <row r="43" spans="2:19" outlineLevel="1">
      <c r="B43" s="262" t="s">
        <v>803</v>
      </c>
      <c r="C43" s="263">
        <v>4.5999999999999996</v>
      </c>
      <c r="D43" s="273" t="s">
        <v>804</v>
      </c>
      <c r="E43" s="280" t="str">
        <f>IF(AND('Template LE 1'!D66="other function [specify if provided]",E42&lt;&gt;'Template LE 1'!E66),'Template LE 1'!E66,IF(AND('Template LE 1'!D66&lt;&gt;"Optional: additional function (select)",'Template LE 1'!D66&lt;&gt;"other function [specify if provided]",E42&lt;&gt;'Template LE 1'!D66),'Template LE 1'!D66,IF(AND('Template LE 1'!E66&lt;&gt;"",'Template LE 1'!E66&lt;&gt;"NA",'Template LE 1'!E66&lt;&gt;"UA",E42&lt;&gt;'Template LE 1'!E66),'Template LE 1'!E66,
IF(AND('Template LE 1'!D67="other function [specify if provided]",E42&lt;&gt;'Template LE 1'!E67),'Template LE 1'!E67,IF(AND('Template LE 1'!D67&lt;&gt;"Optional: additional function (select)",'Template LE 1'!D67&lt;&gt;"other function [specify if provided]",'Template LE 1'!D67&lt;&gt;E42),'Template LE 1'!D67,IF(AND('Template LE 1'!E67&lt;&gt;"",'Template LE 1'!E67&lt;&gt;"NA",'Template LE 1'!E67&lt;&gt;"UA",E42&lt;&gt;'Template LE 1'!E67),'Template LE 1'!E67,
IF(AND('Template LE 1'!D68="other function [specify if provided]",E42&lt;&gt;'Template LE 1'!E68),'Template LE 1'!E68,IF(AND('Template LE 1'!D68&lt;&gt;"Optional: additional function (select)",E42&lt;&gt;'Template LE 1'!D68,'Template LE 1'!D68&lt;&gt;"other function [specify if provided]"),'Template LE 1'!D68,IF(AND('Template LE 1'!E68&lt;&gt;"",'Template LE 1'!E68&lt;&gt;"NA",'Template LE 1'!E68&lt;&gt;"UA",E42&lt;&gt;'Template LE 1'!E68),'Template LE 1'!E68,
IF(AND('Template LE 1'!D69="other function [specify if provided]",'Template LE 1'!E69&lt;&gt;E42),'Template LE 1'!E69,IF(AND('Template LE 1'!D69&lt;&gt;"Optional: additional function (select)",'Template LE 1'!D69&lt;&gt;E42,'Template LE 1'!D69&lt;&gt;"other function [specify if provided]"),'Template LE 1'!D69,IF(AND('Template LE 1'!E69&lt;&gt;"",'Template LE 1'!E69&lt;&gt;"NA",'Template LE 1'!E69&lt;&gt;"UA",E42&lt;&gt;'Template LE 1'!E69),'Template LE 1'!E69,
IF(AND('Template LE 1'!D70="other function [specify if provided]",E42&lt;&gt;'Template LE 1'!E70),'Template LE 1'!E70,IF(AND('Template LE 1'!D70&lt;&gt;"Optional: additional function (select)",E42&lt;&gt;'Template LE 1'!D70,'Template LE 1'!D70&lt;&gt;"other function [specify if provided]"),'Template LE 1'!D70,IF(AND('Template LE 1'!E70&lt;&gt;"",'Template LE 1'!E70&lt;&gt;"NA",'Template LE 1'!E70&lt;&gt;"UA",E42&lt;&gt;'Template LE 1'!E70),'Template LE 1'!E70,
" ")))))))))))))))</f>
        <v xml:space="preserve"> </v>
      </c>
      <c r="F43" s="275" t="str">
        <f>IF(OR('Template LE 1'!H67="",'Template LE 1'!H567="UA",'Template LE 1'!H67="NA"),"",'Template LE 1'!H67)</f>
        <v/>
      </c>
      <c r="G43" s="507" t="str">
        <f>IF(AND('Template LE 1'!J67&lt;&gt;"",'Template LE 1'!J67&lt;&gt;"UA",'Template LE 1'!J67&lt;&gt;"NA"),'Template LE 1'!J67,IF(AND('Template LE 1'!K67&lt;&gt;"",'Template LE 1'!K67&lt;&gt;"UA",'Template LE 1'!K67&lt;&gt;"NA"),'Template LE 1'!K67,""))</f>
        <v/>
      </c>
      <c r="H43" s="279" t="str">
        <f>IF(AND('Template LE 1'!N67&lt;&gt;"",'Template LE 1'!N67&lt;&gt;"UA",'Template LE 1'!N67&lt;&gt;"NA"),'Template LE 1'!N67,"")</f>
        <v/>
      </c>
      <c r="I43" s="280" t="str">
        <f>IF('Template LE 1'!AJ67="H: major impact","H - High",IF('Template LE 1'!AJ67="MH: significant impact","MH - Medium high",IF('Template LE 1'!AJ67="ML: material, but limited impact","ML - Medium low",IF('Template LE 1'!AJ67="L: low impact","L - Low",IF(AND('Template LE 1'!AJ67&lt;&gt;"",'Template LE 1'!AJ67&lt;&gt;"NA",'Template LE 1'!AJ67&lt;&gt;"UA"),'Template LE 1'!AJ67,"")))))</f>
        <v/>
      </c>
      <c r="J43" s="280" t="str">
        <f>IF('Template LE 1'!AM67="L: not substitutable","L - Low",IF('Template LE 1'!AM67="ML: difficult to substitute","ML - Medium low",IF('Template LE 1'!AM67="MH: reasonably substitutable","MH - Medium high",IF('Template LE 1'!AM67="H: substitutable","H - High",IF(AND('Template LE 1'!AM67&lt;&gt;"",'Template LE 1'!AM67&lt;&gt;"NA",'Template LE 1'!AM67&lt;&gt;"UA"),'Template LE 1'!AM67,"")))))</f>
        <v/>
      </c>
      <c r="K43" s="289" t="str">
        <f>IF(AND('Template LE 1'!AO67&lt;&gt;"",'Template LE 1'!AO67&lt;&gt;"NA",'Template LE 1'!AO67&lt;&gt;"UA"),'Template LE 1'!AO67,"")</f>
        <v/>
      </c>
      <c r="Q43" s="256"/>
      <c r="S43" s="255"/>
    </row>
    <row r="44" spans="2:19" outlineLevel="1">
      <c r="B44" s="262" t="s">
        <v>801</v>
      </c>
      <c r="C44" s="263">
        <v>4.7</v>
      </c>
      <c r="D44" s="273" t="s">
        <v>802</v>
      </c>
      <c r="E44" s="280" t="str">
        <f>IF(AND('Template LE 1'!D66="other function [specify if provided]",E42&lt;&gt;'Template LE 1'!E66,E43&lt;&gt;'Template LE 1'!E66),'Template LE 1'!E66,IF(AND('Template LE 1'!D66&lt;&gt;"Optional: additional function (select)",'Template LE 1'!D66&lt;&gt;"other function [specify if provided]",E42&lt;&gt;'Template LE 1'!D66,E43&lt;&gt;'Template LE 1'!D66),'Template LE 1'!D66,IF(AND('Template LE 1'!E66&lt;&gt;"",'Template LE 1'!E66&lt;&gt;"NA",'Template LE 1'!E66&lt;&gt;"UA",E42&lt;&gt;'Template LE 1'!E66,E43&lt;&gt;'Template LE 1'!E66),'Template LE 1'!E66,
IF(AND('Template LE 1'!D67="other function [specify if provided]",E42&lt;&gt;'Template LE 1'!E67,E43&lt;&gt;'Template LE 1'!E67),'Template LE 1'!E67,IF(AND('Template LE 1'!D67&lt;&gt;"Optional: additional function (select)",'Template LE 1'!D67&lt;&gt;"other function [specify if provided]",'Template LE 1'!D67&lt;&gt;E42,'Template LE 1'!D67&lt;&gt;E43),'Template LE 1'!D67,IF(AND('Template LE 1'!E67&lt;&gt;"",'Template LE 1'!E67&lt;&gt;"NA",'Template LE 1'!E67&lt;&gt;"UA",E42&lt;&gt;'Template LE 1'!E67,E43&lt;&gt;'Template LE 1'!E67),'Template LE 1'!E67,
IF(AND('Template LE 1'!D68="other function [specify if provided]",E42&lt;&gt;'Template LE 1'!E68,E43&lt;&gt;'Template LE 1'!E68),'Template LE 1'!E68,IF(AND('Template LE 1'!D68&lt;&gt;"Optional: additional function (select)",E42&lt;&gt;'Template LE 1'!D68,'Template LE 1'!D68&lt;&gt;"other function [specify if provided]",E43&lt;&gt;'Template LE 1'!D68),'Template LE 1'!D68,IF(AND('Template LE 1'!E68&lt;&gt;"",'Template LE 1'!E68&lt;&gt;"NA",'Template LE 1'!E68&lt;&gt;"UA",E42&lt;&gt;'Template LE 1'!E68,E43&lt;&gt;'Template LE 1'!E68),'Template LE 1'!E68,
IF(AND('Template LE 1'!D69="other function [specify if provided]",'Template LE 1'!E69&lt;&gt;E42,'Template LE 1'!E69&lt;&gt;E43),'Template LE 1'!E69,IF(AND('Template LE 1'!D69&lt;&gt;"Optional: additional function (select)",'Template LE 1'!D69&lt;&gt;E42,'Template LE 1'!D69&lt;&gt;"other function [specify if provided]",'Template LE 1'!D69&lt;&gt;E43),'Template LE 1'!D69,IF(AND('Template LE 1'!E69&lt;&gt;"",'Template LE 1'!E69&lt;&gt;"NA",'Template LE 1'!E69&lt;&gt;"UA",E42&lt;&gt;'Template LE 1'!E69,E43&lt;&gt;'Template LE 1'!E69),'Template LE 1'!E69,
IF(AND('Template LE 1'!D70="other function [specify if provided]",E42&lt;&gt;'Template LE 1'!E70,E43&lt;&gt;'Template LE 1'!E70),'Template LE 1'!E70,IF(AND('Template LE 1'!D70&lt;&gt;"Optional: additional function (select)",E42&lt;&gt;'Template LE 1'!D70,'Template LE 1'!D70&lt;&gt;"other function [specify if provided]",E43&lt;&gt;'Template LE 1'!D70),'Template LE 1'!D70,IF(AND('Template LE 1'!E70&lt;&gt;"",'Template LE 1'!E70&lt;&gt;"NA",'Template LE 1'!E70&lt;&gt;"UA",E42&lt;&gt;'Template LE 1'!E70,E43&lt;&gt;'Template LE 1'!E70),'Template LE 1'!E70,
" ")))))))))))))))</f>
        <v xml:space="preserve"> </v>
      </c>
      <c r="F44" s="275" t="str">
        <f>IF(OR('Template LE 1'!H68="",'Template LE 1'!H568="UA",'Template LE 1'!H68="NA"),"",'Template LE 1'!H68)</f>
        <v/>
      </c>
      <c r="G44" s="507" t="str">
        <f>IF(AND('Template LE 1'!J68&lt;&gt;"",'Template LE 1'!J68&lt;&gt;"UA",'Template LE 1'!J68&lt;&gt;"NA"),'Template LE 1'!J68,IF(AND('Template LE 1'!K68&lt;&gt;"",'Template LE 1'!K68&lt;&gt;"UA",'Template LE 1'!K68&lt;&gt;"NA"),'Template LE 1'!K68,""))</f>
        <v/>
      </c>
      <c r="H44" s="279" t="str">
        <f>IF(AND('Template LE 1'!N68&lt;&gt;"",'Template LE 1'!N68&lt;&gt;"UA",'Template LE 1'!N68&lt;&gt;"NA"),'Template LE 1'!N68,"")</f>
        <v/>
      </c>
      <c r="I44" s="280" t="str">
        <f>IF('Template LE 1'!AJ68="H: major impact","H - High",IF('Template LE 1'!AJ68="MH: significant impact","MH - Medium high",IF('Template LE 1'!AJ68="ML: material, but limited impact","ML - Medium low",IF('Template LE 1'!AJ68="L: low impact","L - Low",IF(AND('Template LE 1'!AJ68&lt;&gt;"",'Template LE 1'!AJ68&lt;&gt;"NA",'Template LE 1'!AJ68&lt;&gt;"UA"),'Template LE 1'!AJ68,"")))))</f>
        <v/>
      </c>
      <c r="J44" s="280" t="str">
        <f>IF('Template LE 1'!AM68="L: not substitutable","L - Low",IF('Template LE 1'!AM68="ML: difficult to substitute","ML - Medium low",IF('Template LE 1'!AM68="MH: reasonably substitutable","MH - Medium high",IF('Template LE 1'!AM68="H: substitutable","H - High",IF(AND('Template LE 1'!AM68&lt;&gt;"",'Template LE 1'!AM68&lt;&gt;"NA",'Template LE 1'!AM68&lt;&gt;"UA"),'Template LE 1'!AM68,"")))))</f>
        <v/>
      </c>
      <c r="K44" s="289" t="str">
        <f>IF(AND('Template LE 1'!AO68&lt;&gt;"",'Template LE 1'!AO68&lt;&gt;"NA",'Template LE 1'!AO68&lt;&gt;"UA"),'Template LE 1'!AO68,"")</f>
        <v/>
      </c>
      <c r="Q44" s="256"/>
      <c r="S44" s="255"/>
    </row>
    <row r="45" spans="2:19">
      <c r="B45" s="262" t="s">
        <v>853</v>
      </c>
      <c r="C45" s="263">
        <v>5</v>
      </c>
      <c r="D45" s="471" t="s">
        <v>800</v>
      </c>
      <c r="E45" s="477"/>
      <c r="F45" s="478"/>
      <c r="G45" s="478"/>
      <c r="H45" s="478"/>
      <c r="I45" s="478"/>
      <c r="J45" s="478"/>
      <c r="K45" s="479"/>
      <c r="N45" s="251"/>
    </row>
    <row r="46" spans="2:19" outlineLevel="1">
      <c r="B46" s="262" t="s">
        <v>799</v>
      </c>
      <c r="C46" s="263">
        <v>5.0999999999999996</v>
      </c>
      <c r="D46" s="273" t="s">
        <v>97</v>
      </c>
      <c r="E46" s="294"/>
      <c r="F46" s="295" t="str">
        <f>IF(OR('Template LE 1'!H74="",'Template LE 1'!H74="UA",'Template LE 1'!H74="NA"),"",'Template LE 1'!H74)</f>
        <v/>
      </c>
      <c r="G46" s="296" t="str">
        <f>IF(OR('Template LE 1'!J74="",'Template LE 1'!J74="UA",'Template LE 1'!J74="NA"),"",'Template LE 1'!J74)</f>
        <v/>
      </c>
      <c r="H46" s="296" t="str">
        <f>IF(OR('Template LE 1'!K74="",'Template LE 1'!K74="UA",'Template LE 1'!K74="NA"),"",'Template LE 1'!K74)</f>
        <v/>
      </c>
      <c r="I46" s="275" t="str">
        <f>IF('Template LE 1'!AJ74="H: major impact","H - High",IF('Template LE 1'!AJ74="MH: significant impact","MH - Medium high",IF('Template LE 1'!AJ74="ML: material, but limited impact","ML - Medium low",IF('Template LE 1'!AJ74="L: low impact","L - Low",IF(AND('Template LE 1'!AJ74&lt;&gt;"",'Template LE 1'!AJ74&lt;&gt;"NA",'Template LE 1'!AJ74&lt;&gt;"UA"),'Template LE 1'!AJ74,"")))))</f>
        <v/>
      </c>
      <c r="J46" s="275" t="str">
        <f>IF('Template LE 1'!AM74="L: not substitutable","L - Low",IF('Template LE 1'!AM74="ML: difficult to substitute","ML - Medium low",IF('Template LE 1'!AM74="MH: reasonably substitutable","MH - Medium high",IF('Template LE 1'!AM74="H: substitutable","H - High",IF(AND('Template LE 1'!AM74&lt;&gt;"",'Template LE 1'!AM74&lt;&gt;"NA",'Template LE 1'!AM74&lt;&gt;"UA"),'Template LE 1'!AM74,"")))))</f>
        <v/>
      </c>
      <c r="K46" s="288" t="str">
        <f>IF(AND('Template LE 1'!AO74&lt;&gt;"",'Template LE 1'!AO74&lt;&gt;"NA",'Template LE 1'!AO74&lt;&gt;"UA"),'Template LE 1'!AO74,"")</f>
        <v/>
      </c>
      <c r="M46" s="253"/>
      <c r="N46" s="251"/>
    </row>
    <row r="47" spans="2:19" outlineLevel="1">
      <c r="B47" s="262" t="s">
        <v>798</v>
      </c>
      <c r="C47" s="263">
        <v>5.2</v>
      </c>
      <c r="D47" s="273" t="s">
        <v>193</v>
      </c>
      <c r="E47" s="294"/>
      <c r="F47" s="295" t="str">
        <f>IF(OR('Template LE 1'!H75="",'Template LE 1'!H75="UA",'Template LE 1'!H75="NA"),"",'Template LE 1'!H75)</f>
        <v/>
      </c>
      <c r="G47" s="296" t="str">
        <f>IF(OR('Template LE 1'!J75="",'Template LE 1'!J75="UA",'Template LE 1'!J75="NA"),"",'Template LE 1'!J75)</f>
        <v/>
      </c>
      <c r="H47" s="296" t="str">
        <f>IF(OR('Template LE 1'!K75="",'Template LE 1'!K75="UA",'Template LE 1'!K75="NA"),"",'Template LE 1'!K75)</f>
        <v/>
      </c>
      <c r="I47" s="275" t="str">
        <f>IF('Template LE 1'!AJ75="H: major impact","H - High",IF('Template LE 1'!AJ75="MH: significant impact","MH - Medium high",IF('Template LE 1'!AJ75="ML: material, but limited impact","ML - Medium low",IF('Template LE 1'!AJ75="L: low impact","L - Low",IF(AND('Template LE 1'!AJ75&lt;&gt;"",'Template LE 1'!AJ75&lt;&gt;"NA",'Template LE 1'!AJ75&lt;&gt;"UA"),'Template LE 1'!AJ75,"")))))</f>
        <v/>
      </c>
      <c r="J47" s="275" t="str">
        <f>IF('Template LE 1'!AM75="L: not substitutable","L - Low",IF('Template LE 1'!AM75="ML: difficult to substitute","ML - Medium low",IF('Template LE 1'!AM75="MH: reasonably substitutable","MH - Medium high",IF('Template LE 1'!AM75="H: substitutable","H - High",IF(AND('Template LE 1'!AM75&lt;&gt;"",'Template LE 1'!AM75&lt;&gt;"NA",'Template LE 1'!AM75&lt;&gt;"UA"),'Template LE 1'!AM75,"")))))</f>
        <v/>
      </c>
      <c r="K47" s="288" t="str">
        <f>IF(AND('Template LE 1'!AO75&lt;&gt;"",'Template LE 1'!AO75&lt;&gt;"NA",'Template LE 1'!AO75&lt;&gt;"UA"),'Template LE 1'!AO75,"")</f>
        <v/>
      </c>
      <c r="L47" s="254"/>
      <c r="M47" s="253"/>
      <c r="N47" s="251"/>
    </row>
    <row r="48" spans="2:19" outlineLevel="1">
      <c r="B48" s="262" t="s">
        <v>797</v>
      </c>
      <c r="C48" s="263">
        <v>5.3</v>
      </c>
      <c r="D48" s="273" t="s">
        <v>2</v>
      </c>
      <c r="E48" s="294"/>
      <c r="F48" s="295" t="str">
        <f>IF(OR('Template LE 1'!H76="",'Template LE 1'!H76="UA",'Template LE 1'!H76="NA"),"",'Template LE 1'!H76)</f>
        <v/>
      </c>
      <c r="G48" s="296" t="str">
        <f>IF(OR('Template LE 1'!J76="",'Template LE 1'!J76="UA",'Template LE 1'!J76="NA"),"",'Template LE 1'!J76)</f>
        <v/>
      </c>
      <c r="H48" s="296" t="str">
        <f>IF(OR('Template LE 1'!K76="",'Template LE 1'!K76="UA",'Template LE 1'!K76="NA"),"",'Template LE 1'!K76)</f>
        <v/>
      </c>
      <c r="I48" s="275" t="str">
        <f>IF('Template LE 1'!AJ76="H: major impact","H - High",IF('Template LE 1'!AJ76="MH: significant impact","MH - Medium high",IF('Template LE 1'!AJ76="ML: material, but limited impact","ML - Medium low",IF('Template LE 1'!AJ76="L: low impact","L - Low",IF(AND('Template LE 1'!AJ76&lt;&gt;"",'Template LE 1'!AJ76&lt;&gt;"NA",'Template LE 1'!AJ76&lt;&gt;"UA"),'Template LE 1'!AJ76,"")))))</f>
        <v/>
      </c>
      <c r="J48" s="275" t="str">
        <f>IF('Template LE 1'!AM76="L: not substitutable","L - Low",IF('Template LE 1'!AM76="ML: difficult to substitute","ML - Medium low",IF('Template LE 1'!AM76="MH: reasonably substitutable","MH - Medium high",IF('Template LE 1'!AM76="H: substitutable","H - High",IF(AND('Template LE 1'!AM76&lt;&gt;"",'Template LE 1'!AM76&lt;&gt;"NA",'Template LE 1'!AM76&lt;&gt;"UA"),'Template LE 1'!AM76,"")))))</f>
        <v/>
      </c>
      <c r="K48" s="288" t="str">
        <f>IF(AND('Template LE 1'!AO76&lt;&gt;"",'Template LE 1'!AO76&lt;&gt;"NA",'Template LE 1'!AO76&lt;&gt;"UA"),'Template LE 1'!AO76,"")</f>
        <v/>
      </c>
      <c r="M48" s="253"/>
      <c r="N48" s="251"/>
    </row>
    <row r="49" spans="2:21" outlineLevel="1">
      <c r="B49" s="262" t="s">
        <v>796</v>
      </c>
      <c r="C49" s="263">
        <v>5.4</v>
      </c>
      <c r="D49" s="273" t="s">
        <v>194</v>
      </c>
      <c r="E49" s="294"/>
      <c r="F49" s="295" t="str">
        <f>IF(OR('Template LE 1'!H77="",'Template LE 1'!H77="UA",'Template LE 1'!H77="NA"),"",'Template LE 1'!H77)</f>
        <v/>
      </c>
      <c r="G49" s="296" t="str">
        <f>IF(OR('Template LE 1'!J77="",'Template LE 1'!J77="UA",'Template LE 1'!J77="NA"),"",'Template LE 1'!J77)</f>
        <v/>
      </c>
      <c r="H49" s="296" t="str">
        <f>IF(OR('Template LE 1'!K77="",'Template LE 1'!K77="UA",'Template LE 1'!K77="NA"),"",'Template LE 1'!K77)</f>
        <v/>
      </c>
      <c r="I49" s="275" t="str">
        <f>IF('Template LE 1'!AJ77="H: major impact","H - High",IF('Template LE 1'!AJ77="MH: significant impact","MH - Medium high",IF('Template LE 1'!AJ77="ML: material, but limited impact","ML - Medium low",IF('Template LE 1'!AJ77="L: low impact","L - Low",IF(AND('Template LE 1'!AJ77&lt;&gt;"",'Template LE 1'!AJ77&lt;&gt;"NA",'Template LE 1'!AJ77&lt;&gt;"UA"),'Template LE 1'!AJ77,"")))))</f>
        <v/>
      </c>
      <c r="J49" s="275" t="str">
        <f>IF('Template LE 1'!AM77="L: not substitutable","L - Low",IF('Template LE 1'!AM77="ML: difficult to substitute","ML - Medium low",IF('Template LE 1'!AM77="MH: reasonably substitutable","MH - Medium high",IF('Template LE 1'!AM77="H: substitutable","H - High",IF(AND('Template LE 1'!AM77&lt;&gt;"",'Template LE 1'!AM77&lt;&gt;"NA",'Template LE 1'!AM77&lt;&gt;"UA"),'Template LE 1'!AM77,"")))))</f>
        <v/>
      </c>
      <c r="K49" s="288" t="str">
        <f>IF(AND('Template LE 1'!AO77&lt;&gt;"",'Template LE 1'!AO77&lt;&gt;"NA",'Template LE 1'!AO77&lt;&gt;"UA"),'Template LE 1'!AO77,"")</f>
        <v/>
      </c>
      <c r="L49" s="254"/>
      <c r="M49" s="253"/>
      <c r="N49" s="251"/>
    </row>
    <row r="50" spans="2:21" ht="17.25" customHeight="1" outlineLevel="1">
      <c r="B50" s="262" t="s">
        <v>794</v>
      </c>
      <c r="C50" s="263">
        <v>5.5</v>
      </c>
      <c r="D50" s="273" t="s">
        <v>795</v>
      </c>
      <c r="E50" s="295" t="str">
        <f>IF(AND('Template LE 1'!D78="other function [specify if provided]",'Template LE 1'!E78&lt;&gt;""),'Template LE 1'!E78,IF(AND('Template LE 1'!D78&lt;&gt;"Optional: additional function (select)",'Template LE 1'!D78&lt;&gt;"other function [specify if provided]"),'Template LE 1'!D78,IF('Template LE 1'!E78:F78&lt;&gt;"",'Template LE 1'!E78:F78,"")))</f>
        <v/>
      </c>
      <c r="F50" s="295" t="str">
        <f>IF(OR('Template LE 1'!H78="",'Template LE 1'!H78="UA",'Template LE 1'!H78="NA"),"",'Template LE 1'!H78)</f>
        <v/>
      </c>
      <c r="G50" s="296" t="str">
        <f>IF(OR('Template LE 1'!J78="",'Template LE 1'!J78="UA",'Template LE 1'!J78="NA"),"",'Template LE 1'!J78)</f>
        <v/>
      </c>
      <c r="H50" s="296" t="str">
        <f>IF(OR('Template LE 1'!K78="",'Template LE 1'!K78="UA",'Template LE 1'!K78="NA"),"",'Template LE 1'!K78)</f>
        <v/>
      </c>
      <c r="I50" s="275" t="str">
        <f>IF('Template LE 1'!AJ78="H: major impact","H - High",IF('Template LE 1'!AJ78="MH: significant impact","MH - Medium high",IF('Template LE 1'!AJ78="ML: material, but limited impact","ML - Medium low",IF('Template LE 1'!AJ78="L: low impact","L - Low",IF(AND('Template LE 1'!AJ78&lt;&gt;"",'Template LE 1'!AJ78&lt;&gt;"NA",'Template LE 1'!AJ78&lt;&gt;"UA"),'Template LE 1'!AJ78,"")))))</f>
        <v/>
      </c>
      <c r="J50" s="275" t="str">
        <f>IF('Template LE 1'!AM78="L: not substitutable","L - Low",IF('Template LE 1'!AM78="ML: difficult to substitute","ML - Medium low",IF('Template LE 1'!AM78="MH: reasonably substitutable","MH - Medium high",IF('Template LE 1'!AM78="H: substitutable","H - High",IF(AND('Template LE 1'!AM78&lt;&gt;"",'Template LE 1'!AM78&lt;&gt;"NA",'Template LE 1'!AM78&lt;&gt;"UA"),'Template LE 1'!AM78,"")))))</f>
        <v/>
      </c>
      <c r="K50" s="288" t="str">
        <f>IF(AND('Template LE 1'!AO78&lt;&gt;"",'Template LE 1'!AO78&lt;&gt;"NA",'Template LE 1'!AO78&lt;&gt;"UA"),'Template LE 1'!AO78,"")</f>
        <v/>
      </c>
      <c r="M50" s="253"/>
      <c r="N50" s="251"/>
      <c r="U50" s="251"/>
    </row>
    <row r="51" spans="2:21" outlineLevel="1">
      <c r="B51" s="262" t="s">
        <v>792</v>
      </c>
      <c r="C51" s="263">
        <v>5.6</v>
      </c>
      <c r="D51" s="273" t="s">
        <v>793</v>
      </c>
      <c r="E51" s="295" t="str">
        <f>IF(AND('Template LE 1'!D79="other function [specify if provided]",'Template LE 1'!E79&lt;&gt;""),'Template LE 1'!E79,IF(AND('Template LE 1'!D79&lt;&gt;"Optional: additional function (select)",'Template LE 1'!D79&lt;&gt;"other function [specify if provided]"),'Template LE 1'!D79,IF('Template LE 1'!E79:F79&lt;&gt;"",'Template LE 1'!E79:F79,"")))</f>
        <v/>
      </c>
      <c r="F51" s="295" t="str">
        <f>IF(OR('Template LE 1'!H79="",'Template LE 1'!H79="UA",'Template LE 1'!H79="NA"),"",'Template LE 1'!H79)</f>
        <v/>
      </c>
      <c r="G51" s="296" t="str">
        <f>IF(OR('Template LE 1'!J79="",'Template LE 1'!J79="UA",'Template LE 1'!J79="NA"),"",'Template LE 1'!J79)</f>
        <v/>
      </c>
      <c r="H51" s="296" t="str">
        <f>IF(OR('Template LE 1'!K79="",'Template LE 1'!K79="UA",'Template LE 1'!K79="NA"),"",'Template LE 1'!K79)</f>
        <v/>
      </c>
      <c r="I51" s="275" t="str">
        <f>IF('Template LE 1'!AJ79="H: major impact","H - High",IF('Template LE 1'!AJ79="MH: significant impact","MH - Medium high",IF('Template LE 1'!AJ79="ML: material, but limited impact","ML - Medium low",IF('Template LE 1'!AJ79="L: low impact","L - Low",IF(AND('Template LE 1'!AJ79&lt;&gt;"",'Template LE 1'!AJ79&lt;&gt;"NA",'Template LE 1'!AJ79&lt;&gt;"UA"),'Template LE 1'!AJ79,"")))))</f>
        <v/>
      </c>
      <c r="J51" s="275" t="str">
        <f>IF('Template LE 1'!AM79="L: not substitutable","L - Low",IF('Template LE 1'!AM79="ML: difficult to substitute","ML - Medium low",IF('Template LE 1'!AM79="MH: reasonably substitutable","MH - Medium high",IF('Template LE 1'!AM79="H: substitutable","H - High",IF(AND('Template LE 1'!AM79&lt;&gt;"",'Template LE 1'!AM79&lt;&gt;"NA",'Template LE 1'!AM79&lt;&gt;"UA"),'Template LE 1'!AM79,"")))))</f>
        <v/>
      </c>
      <c r="K51" s="288" t="str">
        <f>IF(AND('Template LE 1'!AO79&lt;&gt;"",'Template LE 1'!AO79&lt;&gt;"NA",'Template LE 1'!AO79&lt;&gt;"UA"),'Template LE 1'!AO79,"")</f>
        <v/>
      </c>
      <c r="M51" s="253"/>
      <c r="N51" s="251"/>
      <c r="U51" s="251"/>
    </row>
    <row r="52" spans="2:21" ht="15" outlineLevel="1" thickBot="1">
      <c r="B52" s="264" t="s">
        <v>790</v>
      </c>
      <c r="C52" s="265" t="s">
        <v>854</v>
      </c>
      <c r="D52" s="290" t="s">
        <v>791</v>
      </c>
      <c r="E52" s="291" t="str">
        <f>IF(AND('Template LE 1'!D80="other function [specify if provided]",'Template LE 1'!E80&lt;&gt;""),'Template LE 1'!E80,IF(AND('Template LE 1'!D80&lt;&gt;"Optional: additional function (select)",'Template LE 1'!D80&lt;&gt;"other function [specify if provided]"),'Template LE 1'!D80,IF('Template LE 1'!E80:F80&lt;&gt;"",'Template LE 1'!E80:F80,"")))</f>
        <v/>
      </c>
      <c r="F52" s="291" t="str">
        <f>IF(OR('Template LE 1'!H80="",'Template LE 1'!H80="UA",'Template LE 1'!H80="NA"),"",'Template LE 1'!H80)</f>
        <v/>
      </c>
      <c r="G52" s="292" t="str">
        <f>IF(OR('Template LE 1'!J80="",'Template LE 1'!J80="UA",'Template LE 1'!J80="NA"),"",'Template LE 1'!J80)</f>
        <v/>
      </c>
      <c r="H52" s="292" t="str">
        <f>IF(OR('Template LE 1'!K80="",'Template LE 1'!K80="UA",'Template LE 1'!K80="NA"),"",'Template LE 1'!K80)</f>
        <v/>
      </c>
      <c r="I52" s="291" t="str">
        <f>IF('Template LE 1'!AJ80="H: major impact","H - High",IF('Template LE 1'!AJ80="MH: significant impact","MH - Medium high",IF('Template LE 1'!AJ80="ML: material, but limited impact","ML - Medium low",IF('Template LE 1'!AJ80="L: low impact","L - Low",IF(AND('Template LE 1'!AJ80&lt;&gt;"",'Template LE 1'!AJ80&lt;&gt;"NA",'Template LE 1'!AJ80&lt;&gt;"UA"),'Template LE 1'!AJ80,"")))))</f>
        <v/>
      </c>
      <c r="J52" s="291" t="str">
        <f>IF('Template LE 1'!AM80="L: not substitutable","L - Low",IF('Template LE 1'!AM80="ML: difficult to substitute","ML - Medium low",IF('Template LE 1'!AM80="MH: reasonably substitutable","MH - Medium high",IF('Template LE 1'!AM80="H: substitutable","H - High",IF(AND('Template LE 1'!AM80&lt;&gt;"",'Template LE 1'!AM80&lt;&gt;"NA",'Template LE 1'!AM80&lt;&gt;"UA"),'Template LE 1'!AM80,"")))))</f>
        <v/>
      </c>
      <c r="K52" s="293" t="str">
        <f>IF(AND('Template LE 1'!AO80&lt;&gt;"",'Template LE 1'!AO80&lt;&gt;"NA",'Template LE 1'!AO80&lt;&gt;"UA"),'Template LE 1'!AO80,"")</f>
        <v/>
      </c>
      <c r="M52" s="253"/>
      <c r="U52" s="251"/>
    </row>
    <row r="53" spans="2:21" s="250" customFormat="1">
      <c r="D53" s="252"/>
      <c r="E53" s="251"/>
      <c r="F53" s="251"/>
      <c r="G53" s="251"/>
      <c r="H53" s="251"/>
      <c r="I53" s="251"/>
      <c r="J53" s="251"/>
      <c r="K53" s="251"/>
    </row>
  </sheetData>
  <sheetProtection algorithmName="SHA-512" hashValue="YTHwvz2slxxEwDurzBe19zbB4p8tWqt9bDyIhLtk4x1nN4NipO4vnd+L5Insmj81SsZcsE6PN9kDyU2AsL4OFw==" saltValue="cFvptb1nWbOtFPtOmW2X3A==" spinCount="100000" sheet="1" objects="1" scenarios="1"/>
  <mergeCells count="20">
    <mergeCell ref="R7:R8"/>
    <mergeCell ref="S7:S8"/>
    <mergeCell ref="T7:T8"/>
    <mergeCell ref="U7:U8"/>
    <mergeCell ref="L7:L8"/>
    <mergeCell ref="M7:M8"/>
    <mergeCell ref="N7:N8"/>
    <mergeCell ref="O7:O8"/>
    <mergeCell ref="P7:P8"/>
    <mergeCell ref="Q7:Q8"/>
    <mergeCell ref="D37:K37"/>
    <mergeCell ref="D45:K45"/>
    <mergeCell ref="C7:E7"/>
    <mergeCell ref="F7:H7"/>
    <mergeCell ref="I7:K7"/>
    <mergeCell ref="E5:F5"/>
    <mergeCell ref="D10:K10"/>
    <mergeCell ref="B1:K1"/>
    <mergeCell ref="D18:K18"/>
    <mergeCell ref="D27:K27"/>
  </mergeCells>
  <pageMargins left="0.7" right="0.7" top="0.75" bottom="0.75" header="0.3" footer="0.3"/>
  <pageSetup paperSize="9"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F22"/>
  <sheetViews>
    <sheetView zoomScale="70" zoomScaleNormal="70" workbookViewId="0">
      <selection activeCell="D10" sqref="D10"/>
    </sheetView>
  </sheetViews>
  <sheetFormatPr defaultColWidth="9.109375" defaultRowHeight="14.4"/>
  <cols>
    <col min="1" max="1" width="9.109375" style="1"/>
    <col min="2" max="2" width="7" style="1" customWidth="1"/>
    <col min="3" max="5" width="34.44140625" style="1" customWidth="1"/>
    <col min="6" max="6" width="57.33203125" style="1" customWidth="1"/>
    <col min="7" max="16384" width="9.109375" style="1"/>
  </cols>
  <sheetData>
    <row r="1" spans="2:6" ht="15" thickBot="1"/>
    <row r="2" spans="2:6" ht="15.6">
      <c r="B2" s="202" t="s">
        <v>293</v>
      </c>
      <c r="C2" s="203" t="s">
        <v>306</v>
      </c>
      <c r="D2" s="203" t="s">
        <v>307</v>
      </c>
      <c r="E2" s="203" t="s">
        <v>308</v>
      </c>
      <c r="F2" s="204" t="s">
        <v>542</v>
      </c>
    </row>
    <row r="3" spans="2:6" ht="106.5" customHeight="1">
      <c r="B3" s="205">
        <v>1</v>
      </c>
      <c r="C3" s="206"/>
      <c r="D3" s="206" t="s">
        <v>295</v>
      </c>
      <c r="E3" s="206"/>
      <c r="F3" s="207"/>
    </row>
    <row r="4" spans="2:6" ht="94.5" customHeight="1">
      <c r="B4" s="205">
        <v>2</v>
      </c>
      <c r="C4" s="206"/>
      <c r="D4" s="206" t="s">
        <v>300</v>
      </c>
      <c r="E4" s="206"/>
      <c r="F4" s="207"/>
    </row>
    <row r="5" spans="2:6" ht="94.5" customHeight="1">
      <c r="B5" s="205">
        <v>3</v>
      </c>
      <c r="C5" s="206"/>
      <c r="D5" s="206" t="s">
        <v>295</v>
      </c>
      <c r="E5" s="206"/>
      <c r="F5" s="207"/>
    </row>
    <row r="6" spans="2:6" ht="94.5" customHeight="1">
      <c r="B6" s="205">
        <v>4</v>
      </c>
      <c r="C6" s="206"/>
      <c r="D6" s="206" t="s">
        <v>295</v>
      </c>
      <c r="E6" s="206"/>
      <c r="F6" s="207"/>
    </row>
    <row r="7" spans="2:6" ht="94.5" customHeight="1">
      <c r="B7" s="205">
        <v>5</v>
      </c>
      <c r="C7" s="206"/>
      <c r="D7" s="206" t="s">
        <v>295</v>
      </c>
      <c r="E7" s="206"/>
      <c r="F7" s="207"/>
    </row>
    <row r="8" spans="2:6" ht="94.5" customHeight="1">
      <c r="B8" s="205">
        <v>6</v>
      </c>
      <c r="C8" s="206"/>
      <c r="D8" s="206" t="s">
        <v>295</v>
      </c>
      <c r="E8" s="206"/>
      <c r="F8" s="207"/>
    </row>
    <row r="9" spans="2:6" ht="94.5" customHeight="1">
      <c r="B9" s="205">
        <v>7</v>
      </c>
      <c r="C9" s="206"/>
      <c r="D9" s="206" t="s">
        <v>295</v>
      </c>
      <c r="E9" s="206"/>
      <c r="F9" s="207"/>
    </row>
    <row r="10" spans="2:6" ht="94.5" customHeight="1">
      <c r="B10" s="205">
        <v>8</v>
      </c>
      <c r="C10" s="206"/>
      <c r="D10" s="206" t="s">
        <v>295</v>
      </c>
      <c r="E10" s="206"/>
      <c r="F10" s="207"/>
    </row>
    <row r="11" spans="2:6" ht="94.5" customHeight="1">
      <c r="B11" s="205" t="s">
        <v>877</v>
      </c>
      <c r="C11" s="206"/>
      <c r="D11" s="206" t="s">
        <v>295</v>
      </c>
      <c r="E11" s="206"/>
      <c r="F11" s="207"/>
    </row>
    <row r="12" spans="2:6" ht="94.5" customHeight="1">
      <c r="B12" s="205">
        <v>10</v>
      </c>
      <c r="C12" s="208"/>
      <c r="D12" s="208" t="s">
        <v>295</v>
      </c>
      <c r="E12" s="208"/>
      <c r="F12" s="209"/>
    </row>
    <row r="13" spans="2:6" ht="94.5" customHeight="1">
      <c r="B13" s="205">
        <v>11</v>
      </c>
      <c r="C13" s="208"/>
      <c r="D13" s="208" t="s">
        <v>295</v>
      </c>
      <c r="E13" s="208"/>
      <c r="F13" s="209"/>
    </row>
    <row r="14" spans="2:6" ht="94.5" customHeight="1">
      <c r="B14" s="205">
        <v>12</v>
      </c>
      <c r="C14" s="208"/>
      <c r="D14" s="208" t="s">
        <v>295</v>
      </c>
      <c r="E14" s="208"/>
      <c r="F14" s="209"/>
    </row>
    <row r="15" spans="2:6" ht="94.5" customHeight="1">
      <c r="B15" s="205">
        <v>13</v>
      </c>
      <c r="C15" s="208"/>
      <c r="D15" s="208" t="s">
        <v>295</v>
      </c>
      <c r="E15" s="208"/>
      <c r="F15" s="209"/>
    </row>
    <row r="16" spans="2:6" ht="94.5" customHeight="1">
      <c r="B16" s="205">
        <v>14</v>
      </c>
      <c r="C16" s="208"/>
      <c r="D16" s="208" t="s">
        <v>295</v>
      </c>
      <c r="E16" s="208"/>
      <c r="F16" s="209"/>
    </row>
    <row r="17" spans="2:6" ht="94.5" customHeight="1">
      <c r="B17" s="205">
        <v>15</v>
      </c>
      <c r="C17" s="208"/>
      <c r="D17" s="208" t="s">
        <v>295</v>
      </c>
      <c r="E17" s="208"/>
      <c r="F17" s="209"/>
    </row>
    <row r="18" spans="2:6" ht="94.5" customHeight="1">
      <c r="B18" s="205">
        <v>16</v>
      </c>
      <c r="C18" s="208"/>
      <c r="D18" s="208" t="s">
        <v>295</v>
      </c>
      <c r="E18" s="208"/>
      <c r="F18" s="209"/>
    </row>
    <row r="19" spans="2:6" ht="94.5" customHeight="1">
      <c r="B19" s="205">
        <v>17</v>
      </c>
      <c r="C19" s="208"/>
      <c r="D19" s="208" t="s">
        <v>295</v>
      </c>
      <c r="E19" s="208"/>
      <c r="F19" s="209"/>
    </row>
    <row r="20" spans="2:6" ht="94.5" customHeight="1">
      <c r="B20" s="205">
        <v>18</v>
      </c>
      <c r="C20" s="208"/>
      <c r="D20" s="208" t="s">
        <v>295</v>
      </c>
      <c r="E20" s="208"/>
      <c r="F20" s="209"/>
    </row>
    <row r="21" spans="2:6" ht="94.5" customHeight="1">
      <c r="B21" s="205">
        <v>19</v>
      </c>
      <c r="C21" s="208"/>
      <c r="D21" s="208" t="s">
        <v>295</v>
      </c>
      <c r="E21" s="208"/>
      <c r="F21" s="209"/>
    </row>
    <row r="22" spans="2:6" ht="94.5" customHeight="1" thickBot="1">
      <c r="B22" s="210">
        <v>20</v>
      </c>
      <c r="C22" s="211"/>
      <c r="D22" s="211" t="s">
        <v>295</v>
      </c>
      <c r="E22" s="211"/>
      <c r="F22" s="212"/>
    </row>
  </sheetData>
  <sheetProtection algorithmName="SHA-512" hashValue="JZvvgmFlgkwtcaHjgzZGt98FE6r+KGn6u4ug9CZ3KSWc3p+0hHujJLNIZ2SgIC3xO8NbDi607ZpaMjO1LBfv+w==" saltValue="Tm40OHTIQYMRTDWk6Q0+Cw==" spinCount="100000" sheet="1" objects="1" scenarios="1"/>
  <dataValidations count="2">
    <dataValidation type="list" allowBlank="1" showInputMessage="1" showErrorMessage="1" sqref="D3:D22">
      <formula1>func</formula1>
    </dataValidation>
    <dataValidation type="list" allowBlank="1" showInputMessage="1" showErrorMessage="1" sqref="E3:E22">
      <formula1>INDIRECT($D3)</formula1>
    </dataValidation>
  </dataValidations>
  <pageMargins left="0.7" right="0.7" top="0.75" bottom="0.75" header="0.3" footer="0.3"/>
  <pageSetup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D36"/>
  <sheetViews>
    <sheetView showFormulas="1" zoomScale="70" zoomScaleNormal="70" workbookViewId="0">
      <selection activeCell="C20" sqref="C20"/>
    </sheetView>
  </sheetViews>
  <sheetFormatPr defaultColWidth="9.109375" defaultRowHeight="26.25" customHeight="1"/>
  <cols>
    <col min="1" max="1" width="9.109375" style="1"/>
    <col min="2" max="2" width="4.109375" style="4" customWidth="1"/>
    <col min="3" max="3" width="86.109375" style="1" customWidth="1"/>
    <col min="4" max="4" width="90.88671875" style="1" customWidth="1"/>
    <col min="5" max="16384" width="9.109375" style="1"/>
  </cols>
  <sheetData>
    <row r="1" spans="2:4" ht="26.25" customHeight="1" thickBot="1">
      <c r="B1" s="501" t="s">
        <v>544</v>
      </c>
      <c r="C1" s="502"/>
      <c r="D1" s="503"/>
    </row>
    <row r="2" spans="2:4" ht="26.25" customHeight="1" thickBot="1">
      <c r="B2" s="498" t="s">
        <v>209</v>
      </c>
      <c r="C2" s="499"/>
      <c r="D2" s="500"/>
    </row>
    <row r="3" spans="2:4" ht="42" customHeight="1" thickBot="1">
      <c r="B3" s="217" t="s">
        <v>282</v>
      </c>
      <c r="C3" s="218" t="s">
        <v>290</v>
      </c>
      <c r="D3" s="308"/>
    </row>
    <row r="4" spans="2:4" ht="26.25" customHeight="1" thickBot="1">
      <c r="B4" s="504" t="s">
        <v>208</v>
      </c>
      <c r="C4" s="505"/>
      <c r="D4" s="506"/>
    </row>
    <row r="5" spans="2:4" ht="42" customHeight="1">
      <c r="B5" s="219" t="s">
        <v>283</v>
      </c>
      <c r="C5" s="220" t="s">
        <v>257</v>
      </c>
      <c r="D5" s="306"/>
    </row>
    <row r="6" spans="2:4" ht="42" customHeight="1">
      <c r="B6" s="221" t="s">
        <v>258</v>
      </c>
      <c r="C6" s="220" t="s">
        <v>264</v>
      </c>
      <c r="D6" s="303"/>
    </row>
    <row r="7" spans="2:4" ht="42" customHeight="1">
      <c r="B7" s="221" t="s">
        <v>259</v>
      </c>
      <c r="C7" s="220" t="s">
        <v>265</v>
      </c>
      <c r="D7" s="303"/>
    </row>
    <row r="8" spans="2:4" ht="42" customHeight="1">
      <c r="B8" s="222" t="s">
        <v>291</v>
      </c>
      <c r="C8" s="220" t="s">
        <v>266</v>
      </c>
      <c r="D8" s="303"/>
    </row>
    <row r="9" spans="2:4" ht="42" customHeight="1">
      <c r="B9" s="221" t="s">
        <v>261</v>
      </c>
      <c r="C9" s="220" t="s">
        <v>267</v>
      </c>
      <c r="D9" s="303"/>
    </row>
    <row r="10" spans="2:4" ht="42" customHeight="1">
      <c r="B10" s="223" t="s">
        <v>284</v>
      </c>
      <c r="C10" s="220" t="s">
        <v>268</v>
      </c>
      <c r="D10" s="303"/>
    </row>
    <row r="11" spans="2:4" ht="42" customHeight="1">
      <c r="B11" s="224" t="s">
        <v>262</v>
      </c>
      <c r="C11" s="220" t="s">
        <v>269</v>
      </c>
      <c r="D11" s="303"/>
    </row>
    <row r="12" spans="2:4" ht="42" customHeight="1">
      <c r="B12" s="225" t="s">
        <v>263</v>
      </c>
      <c r="C12" s="226" t="s">
        <v>270</v>
      </c>
      <c r="D12" s="303"/>
    </row>
    <row r="13" spans="2:4" ht="42" customHeight="1" thickBot="1">
      <c r="B13" s="227" t="s">
        <v>260</v>
      </c>
      <c r="C13" s="228" t="s">
        <v>271</v>
      </c>
      <c r="D13" s="307"/>
    </row>
    <row r="14" spans="2:4" ht="26.25" customHeight="1" thickBot="1">
      <c r="B14" s="495" t="s">
        <v>207</v>
      </c>
      <c r="C14" s="496"/>
      <c r="D14" s="497"/>
    </row>
    <row r="15" spans="2:4" ht="42" customHeight="1">
      <c r="B15" s="223" t="s">
        <v>285</v>
      </c>
      <c r="C15" s="220" t="s">
        <v>272</v>
      </c>
      <c r="D15" s="302"/>
    </row>
    <row r="16" spans="2:4" ht="42" customHeight="1">
      <c r="B16" s="229" t="s">
        <v>292</v>
      </c>
      <c r="C16" s="230" t="s">
        <v>273</v>
      </c>
      <c r="D16" s="303"/>
    </row>
    <row r="17" spans="2:4" ht="42" customHeight="1">
      <c r="B17" s="231" t="s">
        <v>286</v>
      </c>
      <c r="C17" s="230" t="s">
        <v>274</v>
      </c>
      <c r="D17" s="303"/>
    </row>
    <row r="18" spans="2:4" ht="42" customHeight="1">
      <c r="B18" s="231" t="s">
        <v>287</v>
      </c>
      <c r="C18" s="230" t="s">
        <v>275</v>
      </c>
      <c r="D18" s="303"/>
    </row>
    <row r="19" spans="2:4" ht="42" customHeight="1">
      <c r="B19" s="231" t="s">
        <v>288</v>
      </c>
      <c r="C19" s="230" t="s">
        <v>276</v>
      </c>
      <c r="D19" s="303"/>
    </row>
    <row r="20" spans="2:4" ht="42" customHeight="1">
      <c r="B20" s="231" t="s">
        <v>289</v>
      </c>
      <c r="C20" s="220" t="s">
        <v>277</v>
      </c>
      <c r="D20" s="303"/>
    </row>
    <row r="21" spans="2:4" ht="42" customHeight="1" thickBot="1">
      <c r="B21" s="232" t="s">
        <v>281</v>
      </c>
      <c r="C21" s="233" t="s">
        <v>278</v>
      </c>
      <c r="D21" s="304"/>
    </row>
    <row r="22" spans="2:4" ht="26.25" customHeight="1" thickBot="1">
      <c r="B22" s="492" t="s">
        <v>206</v>
      </c>
      <c r="C22" s="493"/>
      <c r="D22" s="494"/>
    </row>
    <row r="23" spans="2:4" ht="42" customHeight="1" thickBot="1">
      <c r="B23" s="234" t="s">
        <v>280</v>
      </c>
      <c r="C23" s="235" t="s">
        <v>279</v>
      </c>
      <c r="D23" s="305"/>
    </row>
    <row r="24" spans="2:4" ht="26.25" customHeight="1">
      <c r="C24" s="3"/>
      <c r="D24" s="3"/>
    </row>
    <row r="25" spans="2:4" ht="26.25" customHeight="1">
      <c r="C25" s="3"/>
      <c r="D25" s="3"/>
    </row>
    <row r="26" spans="2:4" ht="26.25" customHeight="1">
      <c r="C26" s="3"/>
      <c r="D26" s="3"/>
    </row>
    <row r="27" spans="2:4" ht="26.25" customHeight="1">
      <c r="C27" s="3"/>
      <c r="D27" s="3"/>
    </row>
    <row r="28" spans="2:4" ht="26.25" customHeight="1">
      <c r="C28" s="3"/>
      <c r="D28" s="3"/>
    </row>
    <row r="29" spans="2:4" ht="26.25" customHeight="1">
      <c r="C29" s="3"/>
      <c r="D29" s="3"/>
    </row>
    <row r="30" spans="2:4" ht="26.25" customHeight="1">
      <c r="C30" s="3"/>
      <c r="D30" s="3"/>
    </row>
    <row r="31" spans="2:4" ht="26.25" customHeight="1">
      <c r="C31" s="3"/>
      <c r="D31" s="3"/>
    </row>
    <row r="32" spans="2:4" ht="26.25" customHeight="1">
      <c r="C32" s="3"/>
      <c r="D32" s="3"/>
    </row>
    <row r="33" spans="3:4" ht="26.25" customHeight="1">
      <c r="C33" s="3"/>
      <c r="D33" s="3"/>
    </row>
    <row r="34" spans="3:4" ht="26.25" customHeight="1">
      <c r="C34" s="3"/>
      <c r="D34" s="3"/>
    </row>
    <row r="35" spans="3:4" ht="26.25" customHeight="1">
      <c r="C35" s="3"/>
      <c r="D35" s="3"/>
    </row>
    <row r="36" spans="3:4" ht="26.25" customHeight="1">
      <c r="C36" s="3"/>
      <c r="D36" s="3"/>
    </row>
  </sheetData>
  <sheetProtection algorithmName="SHA-512" hashValue="sVJz2GqI4019zjlekYDv//DrDYyxvz8pqYI5nf6joOd2Z5XKYIHWtcENZnVruU5lxYDzONZja8oAua5a9hK3TA==" saltValue="XePSi71orJoq3rMPpQ/19g==" spinCount="100000" sheet="1" objects="1" scenarios="1"/>
  <mergeCells count="5">
    <mergeCell ref="B22:D22"/>
    <mergeCell ref="B14:D14"/>
    <mergeCell ref="B2:D2"/>
    <mergeCell ref="B1:D1"/>
    <mergeCell ref="B4:D4"/>
  </mergeCells>
  <pageMargins left="0.7" right="0.7" top="0.75" bottom="0.75" header="0.3" footer="0.3"/>
  <pageSetup scale="2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G341"/>
  <sheetViews>
    <sheetView showFormulas="1" topLeftCell="A13" workbookViewId="0">
      <selection activeCell="B13" sqref="A1:XFD1048576"/>
    </sheetView>
  </sheetViews>
  <sheetFormatPr defaultColWidth="9.109375" defaultRowHeight="13.8"/>
  <cols>
    <col min="1" max="1" width="34" style="5" bestFit="1" customWidth="1"/>
    <col min="2" max="2" width="5.88671875" style="5" customWidth="1"/>
    <col min="3" max="3" width="28.6640625" style="5" bestFit="1" customWidth="1"/>
    <col min="4" max="4" width="8" style="5" customWidth="1"/>
    <col min="5" max="5" width="23.33203125" style="5" customWidth="1"/>
    <col min="6" max="6" width="6.44140625" style="5" customWidth="1"/>
    <col min="7" max="7" width="47.44140625" style="5" bestFit="1" customWidth="1"/>
    <col min="8" max="8" width="10.5546875" style="5" customWidth="1"/>
    <col min="9" max="9" width="34.88671875" style="5" customWidth="1"/>
    <col min="10" max="16384" width="9.109375" style="5"/>
  </cols>
  <sheetData>
    <row r="4" spans="1:7">
      <c r="A4" s="6" t="s">
        <v>316</v>
      </c>
      <c r="C4" s="6" t="s">
        <v>318</v>
      </c>
      <c r="E4" s="6" t="s">
        <v>320</v>
      </c>
      <c r="G4" s="6" t="s">
        <v>321</v>
      </c>
    </row>
    <row r="6" spans="1:7">
      <c r="A6" s="7" t="s">
        <v>322</v>
      </c>
      <c r="C6" s="7" t="s">
        <v>319</v>
      </c>
      <c r="E6" s="7" t="s">
        <v>10</v>
      </c>
    </row>
    <row r="7" spans="1:7">
      <c r="A7" s="8" t="s">
        <v>489</v>
      </c>
      <c r="C7" s="5" t="s">
        <v>428</v>
      </c>
      <c r="E7" s="5" t="s">
        <v>503</v>
      </c>
      <c r="G7" s="5" t="s">
        <v>294</v>
      </c>
    </row>
    <row r="8" spans="1:7">
      <c r="A8" s="9" t="s">
        <v>3</v>
      </c>
      <c r="C8" s="5" t="s">
        <v>429</v>
      </c>
      <c r="E8" s="5" t="s">
        <v>504</v>
      </c>
      <c r="G8" s="5" t="s">
        <v>295</v>
      </c>
    </row>
    <row r="9" spans="1:7">
      <c r="A9" s="9" t="s">
        <v>4</v>
      </c>
      <c r="C9" s="5" t="s">
        <v>430</v>
      </c>
      <c r="E9" s="5" t="s">
        <v>505</v>
      </c>
      <c r="G9" s="5" t="s">
        <v>300</v>
      </c>
    </row>
    <row r="10" spans="1:7">
      <c r="A10" s="9" t="s">
        <v>5</v>
      </c>
      <c r="C10" s="5" t="s">
        <v>431</v>
      </c>
      <c r="E10" s="5" t="s">
        <v>506</v>
      </c>
      <c r="G10" s="5" t="s">
        <v>1</v>
      </c>
    </row>
    <row r="11" spans="1:7">
      <c r="A11" s="9" t="s">
        <v>6</v>
      </c>
      <c r="G11" s="5" t="s">
        <v>2</v>
      </c>
    </row>
    <row r="12" spans="1:7">
      <c r="A12" s="9" t="s">
        <v>427</v>
      </c>
      <c r="C12" s="7" t="s">
        <v>19</v>
      </c>
      <c r="E12" s="7" t="s">
        <v>95</v>
      </c>
      <c r="G12" s="5" t="s">
        <v>297</v>
      </c>
    </row>
    <row r="13" spans="1:7">
      <c r="C13" s="5" t="s">
        <v>432</v>
      </c>
      <c r="E13" s="5" t="s">
        <v>858</v>
      </c>
      <c r="G13" s="5" t="s">
        <v>298</v>
      </c>
    </row>
    <row r="14" spans="1:7">
      <c r="A14" s="7" t="s">
        <v>325</v>
      </c>
      <c r="C14" s="5" t="s">
        <v>502</v>
      </c>
      <c r="E14" s="5" t="s">
        <v>859</v>
      </c>
      <c r="G14" s="5" t="s">
        <v>299</v>
      </c>
    </row>
    <row r="15" spans="1:7">
      <c r="A15" s="8" t="s">
        <v>489</v>
      </c>
      <c r="C15" s="5" t="s">
        <v>433</v>
      </c>
      <c r="E15" s="5" t="s">
        <v>860</v>
      </c>
    </row>
    <row r="16" spans="1:7">
      <c r="A16" s="5" t="s">
        <v>66</v>
      </c>
      <c r="C16" s="5" t="s">
        <v>500</v>
      </c>
      <c r="E16" s="5" t="s">
        <v>861</v>
      </c>
      <c r="G16" s="5" t="s">
        <v>1</v>
      </c>
    </row>
    <row r="17" spans="1:7">
      <c r="A17" s="5" t="s">
        <v>32</v>
      </c>
      <c r="G17" s="5" t="s">
        <v>295</v>
      </c>
    </row>
    <row r="18" spans="1:7">
      <c r="A18" s="9" t="s">
        <v>427</v>
      </c>
      <c r="C18" s="7" t="s">
        <v>20</v>
      </c>
      <c r="E18" s="7" t="s">
        <v>324</v>
      </c>
      <c r="G18" s="5" t="s">
        <v>511</v>
      </c>
    </row>
    <row r="19" spans="1:7">
      <c r="C19" s="5" t="s">
        <v>499</v>
      </c>
      <c r="E19" s="5" t="s">
        <v>41</v>
      </c>
      <c r="G19" s="5" t="s">
        <v>42</v>
      </c>
    </row>
    <row r="20" spans="1:7">
      <c r="A20" s="7" t="s">
        <v>317</v>
      </c>
      <c r="C20" s="5" t="s">
        <v>434</v>
      </c>
      <c r="E20" s="5" t="s">
        <v>15</v>
      </c>
      <c r="G20" s="5" t="s">
        <v>43</v>
      </c>
    </row>
    <row r="21" spans="1:7">
      <c r="A21" s="5" t="s">
        <v>309</v>
      </c>
      <c r="C21" s="5" t="s">
        <v>435</v>
      </c>
      <c r="G21" s="5" t="s">
        <v>44</v>
      </c>
    </row>
    <row r="22" spans="1:7">
      <c r="A22" s="5" t="s">
        <v>16</v>
      </c>
      <c r="C22" s="5" t="s">
        <v>498</v>
      </c>
      <c r="E22" s="7" t="s">
        <v>780</v>
      </c>
      <c r="G22" s="5" t="s">
        <v>45</v>
      </c>
    </row>
    <row r="23" spans="1:7">
      <c r="A23" s="5" t="s">
        <v>17</v>
      </c>
      <c r="E23" s="5" t="s">
        <v>781</v>
      </c>
      <c r="G23" s="5" t="s">
        <v>296</v>
      </c>
    </row>
    <row r="24" spans="1:7">
      <c r="A24" s="6" t="s">
        <v>300</v>
      </c>
      <c r="C24" s="7" t="s">
        <v>13</v>
      </c>
      <c r="E24" s="5" t="s">
        <v>782</v>
      </c>
    </row>
    <row r="25" spans="1:7">
      <c r="A25" s="7" t="s">
        <v>323</v>
      </c>
      <c r="C25" s="5" t="s">
        <v>501</v>
      </c>
      <c r="E25" s="5" t="s">
        <v>783</v>
      </c>
      <c r="G25" s="5" t="s">
        <v>2</v>
      </c>
    </row>
    <row r="26" spans="1:7">
      <c r="A26" s="5" t="s">
        <v>33</v>
      </c>
      <c r="C26" s="5" t="s">
        <v>436</v>
      </c>
      <c r="E26" s="5" t="s">
        <v>784</v>
      </c>
      <c r="G26" s="5" t="s">
        <v>295</v>
      </c>
    </row>
    <row r="27" spans="1:7">
      <c r="A27" s="5" t="s">
        <v>60</v>
      </c>
      <c r="C27" s="5" t="s">
        <v>437</v>
      </c>
      <c r="E27" s="5" t="s">
        <v>785</v>
      </c>
      <c r="G27" s="5" t="s">
        <v>511</v>
      </c>
    </row>
    <row r="28" spans="1:7">
      <c r="A28" s="5" t="s">
        <v>773</v>
      </c>
      <c r="C28" s="5" t="s">
        <v>497</v>
      </c>
      <c r="E28" s="5" t="s">
        <v>786</v>
      </c>
      <c r="G28" s="5" t="s">
        <v>46</v>
      </c>
    </row>
    <row r="29" spans="1:7">
      <c r="A29" s="5" t="s">
        <v>61</v>
      </c>
      <c r="E29" s="5" t="s">
        <v>787</v>
      </c>
      <c r="G29" s="5" t="s">
        <v>47</v>
      </c>
    </row>
    <row r="30" spans="1:7">
      <c r="A30" s="5" t="s">
        <v>62</v>
      </c>
      <c r="C30" s="7" t="s">
        <v>12</v>
      </c>
      <c r="E30" s="5" t="s">
        <v>788</v>
      </c>
      <c r="G30" s="5" t="s">
        <v>43</v>
      </c>
    </row>
    <row r="31" spans="1:7">
      <c r="C31" s="5" t="s">
        <v>438</v>
      </c>
      <c r="G31" s="5" t="s">
        <v>44</v>
      </c>
    </row>
    <row r="32" spans="1:7">
      <c r="A32" s="7" t="s">
        <v>171</v>
      </c>
      <c r="C32" s="5" t="s">
        <v>439</v>
      </c>
      <c r="G32" s="5" t="s">
        <v>45</v>
      </c>
    </row>
    <row r="33" spans="1:7">
      <c r="A33" s="5" t="s">
        <v>33</v>
      </c>
      <c r="C33" s="5" t="s">
        <v>440</v>
      </c>
      <c r="G33" s="5" t="s">
        <v>296</v>
      </c>
    </row>
    <row r="34" spans="1:7">
      <c r="A34" s="10" t="s">
        <v>169</v>
      </c>
      <c r="C34" s="5" t="s">
        <v>494</v>
      </c>
    </row>
    <row r="35" spans="1:7">
      <c r="A35" s="10" t="s">
        <v>170</v>
      </c>
      <c r="G35" s="5" t="s">
        <v>297</v>
      </c>
    </row>
    <row r="36" spans="1:7">
      <c r="A36" s="10"/>
      <c r="C36" s="7" t="s">
        <v>11</v>
      </c>
      <c r="G36" s="5" t="s">
        <v>295</v>
      </c>
    </row>
    <row r="37" spans="1:7">
      <c r="A37" s="11" t="s">
        <v>408</v>
      </c>
      <c r="C37" s="5" t="s">
        <v>441</v>
      </c>
      <c r="G37" s="5" t="s">
        <v>511</v>
      </c>
    </row>
    <row r="38" spans="1:7">
      <c r="A38" s="10" t="s">
        <v>33</v>
      </c>
      <c r="C38" s="5" t="s">
        <v>442</v>
      </c>
      <c r="G38" s="5" t="s">
        <v>48</v>
      </c>
    </row>
    <row r="39" spans="1:7">
      <c r="A39" s="10" t="s">
        <v>394</v>
      </c>
      <c r="C39" s="5" t="s">
        <v>443</v>
      </c>
      <c r="G39" s="5" t="s">
        <v>49</v>
      </c>
    </row>
    <row r="40" spans="1:7">
      <c r="A40" s="10" t="s">
        <v>395</v>
      </c>
      <c r="C40" s="5" t="s">
        <v>444</v>
      </c>
      <c r="G40" s="5" t="s">
        <v>50</v>
      </c>
    </row>
    <row r="41" spans="1:7">
      <c r="A41" s="10" t="s">
        <v>396</v>
      </c>
      <c r="G41" s="5" t="s">
        <v>58</v>
      </c>
    </row>
    <row r="42" spans="1:7">
      <c r="A42" s="10" t="s">
        <v>413</v>
      </c>
      <c r="C42" s="7" t="s">
        <v>22</v>
      </c>
      <c r="G42" s="5" t="s">
        <v>51</v>
      </c>
    </row>
    <row r="43" spans="1:7">
      <c r="A43" s="10" t="s">
        <v>414</v>
      </c>
      <c r="C43" s="5" t="s">
        <v>445</v>
      </c>
      <c r="G43" s="5" t="s">
        <v>52</v>
      </c>
    </row>
    <row r="44" spans="1:7">
      <c r="A44" s="10" t="s">
        <v>397</v>
      </c>
      <c r="C44" s="5" t="s">
        <v>446</v>
      </c>
      <c r="G44" s="5" t="s">
        <v>296</v>
      </c>
    </row>
    <row r="45" spans="1:7">
      <c r="A45" s="10" t="s">
        <v>398</v>
      </c>
      <c r="C45" s="5" t="s">
        <v>447</v>
      </c>
    </row>
    <row r="46" spans="1:7" ht="15" customHeight="1">
      <c r="A46" s="10" t="s">
        <v>399</v>
      </c>
      <c r="C46" s="5" t="s">
        <v>495</v>
      </c>
      <c r="G46" s="5" t="s">
        <v>298</v>
      </c>
    </row>
    <row r="47" spans="1:7" ht="15" customHeight="1">
      <c r="A47" s="5" t="s">
        <v>400</v>
      </c>
      <c r="G47" s="5" t="s">
        <v>295</v>
      </c>
    </row>
    <row r="48" spans="1:7" ht="15" customHeight="1">
      <c r="A48" s="10" t="s">
        <v>415</v>
      </c>
      <c r="C48" s="7" t="s">
        <v>29</v>
      </c>
      <c r="G48" s="5" t="s">
        <v>511</v>
      </c>
    </row>
    <row r="49" spans="1:7" ht="15" customHeight="1">
      <c r="A49" s="10" t="s">
        <v>401</v>
      </c>
      <c r="C49" s="5" t="s">
        <v>543</v>
      </c>
      <c r="G49" s="5" t="s">
        <v>512</v>
      </c>
    </row>
    <row r="50" spans="1:7" ht="15" customHeight="1">
      <c r="A50" s="10" t="s">
        <v>403</v>
      </c>
      <c r="C50" s="5" t="s">
        <v>448</v>
      </c>
      <c r="G50" s="5" t="s">
        <v>53</v>
      </c>
    </row>
    <row r="51" spans="1:7">
      <c r="A51" s="10" t="s">
        <v>416</v>
      </c>
      <c r="C51" s="5" t="s">
        <v>449</v>
      </c>
      <c r="G51" s="5" t="s">
        <v>54</v>
      </c>
    </row>
    <row r="52" spans="1:7">
      <c r="A52" s="10" t="s">
        <v>402</v>
      </c>
      <c r="C52" s="5" t="s">
        <v>496</v>
      </c>
      <c r="G52" s="5" t="s">
        <v>59</v>
      </c>
    </row>
    <row r="53" spans="1:7">
      <c r="A53" s="10" t="s">
        <v>404</v>
      </c>
      <c r="G53" s="5" t="s">
        <v>55</v>
      </c>
    </row>
    <row r="54" spans="1:7">
      <c r="A54" s="10" t="s">
        <v>405</v>
      </c>
      <c r="C54" s="7" t="s">
        <v>56</v>
      </c>
      <c r="G54" s="5" t="s">
        <v>296</v>
      </c>
    </row>
    <row r="55" spans="1:7">
      <c r="A55" s="10" t="s">
        <v>406</v>
      </c>
      <c r="C55" s="5" t="s">
        <v>450</v>
      </c>
    </row>
    <row r="56" spans="1:7">
      <c r="A56" s="10" t="s">
        <v>419</v>
      </c>
      <c r="C56" s="5" t="s">
        <v>451</v>
      </c>
      <c r="G56" s="5" t="s">
        <v>299</v>
      </c>
    </row>
    <row r="57" spans="1:7">
      <c r="A57" s="10" t="s">
        <v>407</v>
      </c>
      <c r="C57" s="5" t="s">
        <v>440</v>
      </c>
      <c r="G57" s="5" t="s">
        <v>295</v>
      </c>
    </row>
    <row r="58" spans="1:7">
      <c r="A58" s="10"/>
      <c r="C58" s="5" t="s">
        <v>494</v>
      </c>
      <c r="G58" s="5" t="s">
        <v>511</v>
      </c>
    </row>
    <row r="59" spans="1:7">
      <c r="A59" s="11" t="s">
        <v>409</v>
      </c>
      <c r="G59" s="5" t="s">
        <v>97</v>
      </c>
    </row>
    <row r="60" spans="1:7">
      <c r="A60" s="10" t="s">
        <v>33</v>
      </c>
      <c r="C60" s="12" t="s">
        <v>14</v>
      </c>
      <c r="G60" s="5" t="s">
        <v>193</v>
      </c>
    </row>
    <row r="61" spans="1:7">
      <c r="A61" s="10" t="s">
        <v>394</v>
      </c>
      <c r="C61" s="13" t="s">
        <v>391</v>
      </c>
      <c r="G61" s="5" t="s">
        <v>2</v>
      </c>
    </row>
    <row r="62" spans="1:7">
      <c r="A62" s="10" t="s">
        <v>395</v>
      </c>
      <c r="C62" s="13" t="s">
        <v>392</v>
      </c>
      <c r="G62" s="5" t="s">
        <v>194</v>
      </c>
    </row>
    <row r="63" spans="1:7">
      <c r="A63" s="10" t="s">
        <v>410</v>
      </c>
      <c r="C63" s="13" t="s">
        <v>393</v>
      </c>
      <c r="G63" s="5" t="s">
        <v>296</v>
      </c>
    </row>
    <row r="64" spans="1:7">
      <c r="A64" s="10" t="s">
        <v>396</v>
      </c>
      <c r="C64" s="13" t="s">
        <v>452</v>
      </c>
    </row>
    <row r="65" spans="1:7">
      <c r="A65" s="10" t="s">
        <v>411</v>
      </c>
      <c r="G65" s="5" t="s">
        <v>300</v>
      </c>
    </row>
    <row r="66" spans="1:7">
      <c r="A66" s="10" t="s">
        <v>413</v>
      </c>
      <c r="G66" s="5" t="s">
        <v>301</v>
      </c>
    </row>
    <row r="67" spans="1:7">
      <c r="A67" s="10" t="s">
        <v>412</v>
      </c>
    </row>
    <row r="68" spans="1:7">
      <c r="A68" s="10" t="s">
        <v>414</v>
      </c>
    </row>
    <row r="69" spans="1:7">
      <c r="A69" s="10" t="s">
        <v>397</v>
      </c>
    </row>
    <row r="70" spans="1:7">
      <c r="A70" s="10" t="s">
        <v>398</v>
      </c>
    </row>
    <row r="71" spans="1:7">
      <c r="A71" s="10" t="s">
        <v>399</v>
      </c>
    </row>
    <row r="72" spans="1:7">
      <c r="A72" s="5" t="s">
        <v>400</v>
      </c>
    </row>
    <row r="73" spans="1:7">
      <c r="A73" s="10" t="s">
        <v>507</v>
      </c>
    </row>
    <row r="74" spans="1:7">
      <c r="A74" s="10" t="s">
        <v>415</v>
      </c>
    </row>
    <row r="75" spans="1:7">
      <c r="A75" s="10" t="s">
        <v>401</v>
      </c>
    </row>
    <row r="76" spans="1:7">
      <c r="A76" s="10" t="s">
        <v>403</v>
      </c>
    </row>
    <row r="77" spans="1:7">
      <c r="A77" s="10" t="s">
        <v>416</v>
      </c>
    </row>
    <row r="78" spans="1:7">
      <c r="A78" s="10" t="s">
        <v>402</v>
      </c>
    </row>
    <row r="79" spans="1:7">
      <c r="A79" s="10" t="s">
        <v>404</v>
      </c>
    </row>
    <row r="80" spans="1:7">
      <c r="A80" s="10" t="s">
        <v>405</v>
      </c>
    </row>
    <row r="81" spans="1:1">
      <c r="A81" s="10" t="s">
        <v>417</v>
      </c>
    </row>
    <row r="82" spans="1:1">
      <c r="A82" s="10" t="s">
        <v>406</v>
      </c>
    </row>
    <row r="83" spans="1:1">
      <c r="A83" s="10" t="s">
        <v>418</v>
      </c>
    </row>
    <row r="84" spans="1:1">
      <c r="A84" s="10" t="s">
        <v>420</v>
      </c>
    </row>
    <row r="85" spans="1:1">
      <c r="A85" s="10" t="s">
        <v>419</v>
      </c>
    </row>
    <row r="86" spans="1:1">
      <c r="A86" s="10" t="s">
        <v>407</v>
      </c>
    </row>
    <row r="87" spans="1:1">
      <c r="A87" s="10" t="s">
        <v>421</v>
      </c>
    </row>
    <row r="88" spans="1:1">
      <c r="A88" s="10" t="s">
        <v>548</v>
      </c>
    </row>
    <row r="89" spans="1:1">
      <c r="A89" s="10"/>
    </row>
    <row r="90" spans="1:1">
      <c r="A90" s="10" t="s">
        <v>772</v>
      </c>
    </row>
    <row r="91" spans="1:1">
      <c r="A91" s="10" t="s">
        <v>33</v>
      </c>
    </row>
    <row r="92" spans="1:1">
      <c r="A92" s="5" t="s">
        <v>554</v>
      </c>
    </row>
    <row r="93" spans="1:1">
      <c r="A93" s="5" t="s">
        <v>754</v>
      </c>
    </row>
    <row r="94" spans="1:1">
      <c r="A94" s="10" t="s">
        <v>549</v>
      </c>
    </row>
    <row r="95" spans="1:1">
      <c r="A95" s="5" t="s">
        <v>558</v>
      </c>
    </row>
    <row r="96" spans="1:1">
      <c r="A96" s="5" t="s">
        <v>556</v>
      </c>
    </row>
    <row r="97" spans="1:1">
      <c r="A97" s="5" t="s">
        <v>551</v>
      </c>
    </row>
    <row r="98" spans="1:1">
      <c r="A98" s="5" t="s">
        <v>560</v>
      </c>
    </row>
    <row r="99" spans="1:1">
      <c r="A99" s="5" t="s">
        <v>555</v>
      </c>
    </row>
    <row r="100" spans="1:1">
      <c r="A100" s="5" t="s">
        <v>557</v>
      </c>
    </row>
    <row r="101" spans="1:1">
      <c r="A101" s="5" t="s">
        <v>559</v>
      </c>
    </row>
    <row r="102" spans="1:1">
      <c r="A102" s="5" t="s">
        <v>553</v>
      </c>
    </row>
    <row r="103" spans="1:1">
      <c r="A103" s="5" t="s">
        <v>394</v>
      </c>
    </row>
    <row r="104" spans="1:1">
      <c r="A104" s="5" t="s">
        <v>562</v>
      </c>
    </row>
    <row r="105" spans="1:1">
      <c r="A105" s="5" t="s">
        <v>561</v>
      </c>
    </row>
    <row r="106" spans="1:1">
      <c r="A106" s="10" t="s">
        <v>550</v>
      </c>
    </row>
    <row r="107" spans="1:1">
      <c r="A107" s="5" t="s">
        <v>563</v>
      </c>
    </row>
    <row r="108" spans="1:1">
      <c r="A108" s="5" t="s">
        <v>574</v>
      </c>
    </row>
    <row r="109" spans="1:1">
      <c r="A109" s="5" t="s">
        <v>567</v>
      </c>
    </row>
    <row r="110" spans="1:1">
      <c r="A110" s="5" t="s">
        <v>566</v>
      </c>
    </row>
    <row r="111" spans="1:1">
      <c r="A111" s="5" t="s">
        <v>395</v>
      </c>
    </row>
    <row r="112" spans="1:1">
      <c r="A112" s="5" t="s">
        <v>581</v>
      </c>
    </row>
    <row r="113" spans="1:1">
      <c r="A113" s="5" t="s">
        <v>410</v>
      </c>
    </row>
    <row r="114" spans="1:1">
      <c r="A114" s="5" t="s">
        <v>565</v>
      </c>
    </row>
    <row r="115" spans="1:1">
      <c r="A115" s="5" t="s">
        <v>582</v>
      </c>
    </row>
    <row r="116" spans="1:1">
      <c r="A116" s="5" t="s">
        <v>570</v>
      </c>
    </row>
    <row r="117" spans="1:1">
      <c r="A117" s="5" t="s">
        <v>711</v>
      </c>
    </row>
    <row r="118" spans="1:1">
      <c r="A118" s="5" t="s">
        <v>571</v>
      </c>
    </row>
    <row r="119" spans="1:1">
      <c r="A119" s="5" t="s">
        <v>580</v>
      </c>
    </row>
    <row r="120" spans="1:1">
      <c r="A120" s="5" t="s">
        <v>573</v>
      </c>
    </row>
    <row r="121" spans="1:1">
      <c r="A121" s="5" t="s">
        <v>769</v>
      </c>
    </row>
    <row r="122" spans="1:1">
      <c r="A122" s="5" t="s">
        <v>577</v>
      </c>
    </row>
    <row r="123" spans="1:1">
      <c r="A123" s="5" t="s">
        <v>564</v>
      </c>
    </row>
    <row r="124" spans="1:1">
      <c r="A124" s="5" t="s">
        <v>572</v>
      </c>
    </row>
    <row r="125" spans="1:1">
      <c r="A125" s="5" t="s">
        <v>576</v>
      </c>
    </row>
    <row r="126" spans="1:1">
      <c r="A126" s="5" t="s">
        <v>575</v>
      </c>
    </row>
    <row r="127" spans="1:1">
      <c r="A127" s="5" t="s">
        <v>568</v>
      </c>
    </row>
    <row r="128" spans="1:1">
      <c r="A128" s="5" t="s">
        <v>569</v>
      </c>
    </row>
    <row r="129" spans="1:1">
      <c r="A129" s="5" t="s">
        <v>585</v>
      </c>
    </row>
    <row r="130" spans="1:1">
      <c r="A130" s="5" t="s">
        <v>595</v>
      </c>
    </row>
    <row r="131" spans="1:1">
      <c r="A131" s="5" t="s">
        <v>599</v>
      </c>
    </row>
    <row r="132" spans="1:1">
      <c r="A132" s="5" t="s">
        <v>588</v>
      </c>
    </row>
    <row r="133" spans="1:1">
      <c r="A133" s="5" t="s">
        <v>598</v>
      </c>
    </row>
    <row r="134" spans="1:1">
      <c r="A134" s="5" t="s">
        <v>737</v>
      </c>
    </row>
    <row r="135" spans="1:1">
      <c r="A135" s="5" t="s">
        <v>602</v>
      </c>
    </row>
    <row r="136" spans="1:1">
      <c r="A136" s="5" t="s">
        <v>600</v>
      </c>
    </row>
    <row r="137" spans="1:1">
      <c r="A137" s="5" t="s">
        <v>590</v>
      </c>
    </row>
    <row r="138" spans="1:1">
      <c r="A138" s="5" t="s">
        <v>584</v>
      </c>
    </row>
    <row r="139" spans="1:1">
      <c r="A139" s="5" t="s">
        <v>591</v>
      </c>
    </row>
    <row r="140" spans="1:1">
      <c r="A140" s="5" t="s">
        <v>596</v>
      </c>
    </row>
    <row r="141" spans="1:1">
      <c r="A141" s="5" t="s">
        <v>601</v>
      </c>
    </row>
    <row r="142" spans="1:1">
      <c r="A142" s="5" t="s">
        <v>604</v>
      </c>
    </row>
    <row r="143" spans="1:1">
      <c r="A143" s="5" t="s">
        <v>586</v>
      </c>
    </row>
    <row r="144" spans="1:1">
      <c r="A144" s="5" t="s">
        <v>770</v>
      </c>
    </row>
    <row r="145" spans="1:1">
      <c r="A145" s="5" t="s">
        <v>594</v>
      </c>
    </row>
    <row r="146" spans="1:1">
      <c r="A146" s="5" t="s">
        <v>396</v>
      </c>
    </row>
    <row r="147" spans="1:1">
      <c r="A147" s="5" t="s">
        <v>411</v>
      </c>
    </row>
    <row r="148" spans="1:1">
      <c r="A148" s="5" t="s">
        <v>413</v>
      </c>
    </row>
    <row r="149" spans="1:1">
      <c r="A149" s="5" t="s">
        <v>605</v>
      </c>
    </row>
    <row r="150" spans="1:1">
      <c r="A150" s="5" t="s">
        <v>412</v>
      </c>
    </row>
    <row r="151" spans="1:1">
      <c r="A151" s="5" t="s">
        <v>606</v>
      </c>
    </row>
    <row r="152" spans="1:1">
      <c r="A152" s="5" t="s">
        <v>607</v>
      </c>
    </row>
    <row r="153" spans="1:1">
      <c r="A153" s="5" t="s">
        <v>552</v>
      </c>
    </row>
    <row r="154" spans="1:1">
      <c r="A154" s="5" t="s">
        <v>608</v>
      </c>
    </row>
    <row r="155" spans="1:1">
      <c r="A155" s="5" t="s">
        <v>414</v>
      </c>
    </row>
    <row r="156" spans="1:1">
      <c r="A156" s="5" t="s">
        <v>609</v>
      </c>
    </row>
    <row r="157" spans="1:1">
      <c r="A157" s="5" t="s">
        <v>765</v>
      </c>
    </row>
    <row r="158" spans="1:1">
      <c r="A158" s="5" t="s">
        <v>612</v>
      </c>
    </row>
    <row r="159" spans="1:1">
      <c r="A159" s="5" t="s">
        <v>397</v>
      </c>
    </row>
    <row r="160" spans="1:1">
      <c r="A160" s="5" t="s">
        <v>613</v>
      </c>
    </row>
    <row r="161" spans="1:1">
      <c r="A161" s="5" t="s">
        <v>398</v>
      </c>
    </row>
    <row r="162" spans="1:1">
      <c r="A162" s="5" t="s">
        <v>616</v>
      </c>
    </row>
    <row r="163" spans="1:1">
      <c r="A163" s="5" t="s">
        <v>614</v>
      </c>
    </row>
    <row r="164" spans="1:1">
      <c r="A164" s="5" t="s">
        <v>674</v>
      </c>
    </row>
    <row r="165" spans="1:1">
      <c r="A165" s="5" t="s">
        <v>615</v>
      </c>
    </row>
    <row r="166" spans="1:1">
      <c r="A166" s="5" t="s">
        <v>399</v>
      </c>
    </row>
    <row r="167" spans="1:1">
      <c r="A167" s="5" t="s">
        <v>620</v>
      </c>
    </row>
    <row r="168" spans="1:1">
      <c r="A168" s="5" t="s">
        <v>755</v>
      </c>
    </row>
    <row r="169" spans="1:1">
      <c r="A169" s="5" t="s">
        <v>626</v>
      </c>
    </row>
    <row r="170" spans="1:1">
      <c r="A170" s="5" t="s">
        <v>622</v>
      </c>
    </row>
    <row r="171" spans="1:1">
      <c r="A171" s="5" t="s">
        <v>617</v>
      </c>
    </row>
    <row r="172" spans="1:1">
      <c r="A172" s="5" t="s">
        <v>630</v>
      </c>
    </row>
    <row r="173" spans="1:1">
      <c r="A173" s="5" t="s">
        <v>623</v>
      </c>
    </row>
    <row r="174" spans="1:1">
      <c r="A174" s="5" t="s">
        <v>624</v>
      </c>
    </row>
    <row r="175" spans="1:1">
      <c r="A175" s="5" t="s">
        <v>625</v>
      </c>
    </row>
    <row r="176" spans="1:1">
      <c r="A176" s="5" t="s">
        <v>621</v>
      </c>
    </row>
    <row r="177" spans="1:1">
      <c r="A177" s="5" t="s">
        <v>631</v>
      </c>
    </row>
    <row r="178" spans="1:1">
      <c r="A178" s="5" t="s">
        <v>627</v>
      </c>
    </row>
    <row r="179" spans="1:1">
      <c r="A179" s="5" t="s">
        <v>611</v>
      </c>
    </row>
    <row r="180" spans="1:1">
      <c r="A180" s="5" t="s">
        <v>400</v>
      </c>
    </row>
    <row r="181" spans="1:1">
      <c r="A181" s="5" t="s">
        <v>730</v>
      </c>
    </row>
    <row r="182" spans="1:1">
      <c r="A182" s="5" t="s">
        <v>629</v>
      </c>
    </row>
    <row r="183" spans="1:1">
      <c r="A183" s="5" t="s">
        <v>628</v>
      </c>
    </row>
    <row r="184" spans="1:1">
      <c r="A184" s="5" t="s">
        <v>632</v>
      </c>
    </row>
    <row r="185" spans="1:1">
      <c r="A185" s="5" t="s">
        <v>633</v>
      </c>
    </row>
    <row r="186" spans="1:1">
      <c r="A186" s="5" t="s">
        <v>592</v>
      </c>
    </row>
    <row r="187" spans="1:1">
      <c r="A187" s="5" t="s">
        <v>635</v>
      </c>
    </row>
    <row r="188" spans="1:1">
      <c r="A188" s="5" t="s">
        <v>637</v>
      </c>
    </row>
    <row r="189" spans="1:1">
      <c r="A189" s="5" t="s">
        <v>603</v>
      </c>
    </row>
    <row r="190" spans="1:1">
      <c r="A190" s="5" t="s">
        <v>634</v>
      </c>
    </row>
    <row r="191" spans="1:1">
      <c r="A191" s="5" t="s">
        <v>507</v>
      </c>
    </row>
    <row r="192" spans="1:1">
      <c r="A192" s="5" t="s">
        <v>640</v>
      </c>
    </row>
    <row r="193" spans="1:1">
      <c r="A193" s="5" t="s">
        <v>415</v>
      </c>
    </row>
    <row r="194" spans="1:1">
      <c r="A194" s="5" t="s">
        <v>644</v>
      </c>
    </row>
    <row r="195" spans="1:1">
      <c r="A195" s="5" t="s">
        <v>643</v>
      </c>
    </row>
    <row r="196" spans="1:1">
      <c r="A196" s="5" t="s">
        <v>639</v>
      </c>
    </row>
    <row r="197" spans="1:1">
      <c r="A197" s="5" t="s">
        <v>579</v>
      </c>
    </row>
    <row r="198" spans="1:1">
      <c r="A198" s="5" t="s">
        <v>642</v>
      </c>
    </row>
    <row r="199" spans="1:1">
      <c r="A199" s="5" t="s">
        <v>641</v>
      </c>
    </row>
    <row r="200" spans="1:1">
      <c r="A200" s="5" t="s">
        <v>638</v>
      </c>
    </row>
    <row r="201" spans="1:1">
      <c r="A201" s="5" t="s">
        <v>401</v>
      </c>
    </row>
    <row r="202" spans="1:1">
      <c r="A202" s="5" t="s">
        <v>647</v>
      </c>
    </row>
    <row r="203" spans="1:1">
      <c r="A203" s="5" t="s">
        <v>645</v>
      </c>
    </row>
    <row r="204" spans="1:1">
      <c r="A204" s="5" t="s">
        <v>648</v>
      </c>
    </row>
    <row r="205" spans="1:1">
      <c r="A205" s="5" t="s">
        <v>646</v>
      </c>
    </row>
    <row r="206" spans="1:1">
      <c r="A206" s="5" t="s">
        <v>650</v>
      </c>
    </row>
    <row r="207" spans="1:1">
      <c r="A207" s="5" t="s">
        <v>655</v>
      </c>
    </row>
    <row r="208" spans="1:1">
      <c r="A208" s="5" t="s">
        <v>583</v>
      </c>
    </row>
    <row r="209" spans="1:1">
      <c r="A209" s="5" t="s">
        <v>651</v>
      </c>
    </row>
    <row r="210" spans="1:1">
      <c r="A210" s="5" t="s">
        <v>597</v>
      </c>
    </row>
    <row r="211" spans="1:1">
      <c r="A211" s="5" t="s">
        <v>713</v>
      </c>
    </row>
    <row r="212" spans="1:1">
      <c r="A212" s="5" t="s">
        <v>652</v>
      </c>
    </row>
    <row r="213" spans="1:1">
      <c r="A213" s="5" t="s">
        <v>653</v>
      </c>
    </row>
    <row r="214" spans="1:1">
      <c r="A214" s="5" t="s">
        <v>654</v>
      </c>
    </row>
    <row r="215" spans="1:1">
      <c r="A215" s="5" t="s">
        <v>587</v>
      </c>
    </row>
    <row r="216" spans="1:1">
      <c r="A216" s="5" t="s">
        <v>649</v>
      </c>
    </row>
    <row r="217" spans="1:1">
      <c r="A217" s="5" t="s">
        <v>656</v>
      </c>
    </row>
    <row r="218" spans="1:1">
      <c r="A218" s="5" t="s">
        <v>657</v>
      </c>
    </row>
    <row r="219" spans="1:1">
      <c r="A219" s="5" t="s">
        <v>714</v>
      </c>
    </row>
    <row r="220" spans="1:1">
      <c r="A220" s="5" t="s">
        <v>661</v>
      </c>
    </row>
    <row r="221" spans="1:1">
      <c r="A221" s="5" t="s">
        <v>732</v>
      </c>
    </row>
    <row r="222" spans="1:1">
      <c r="A222" s="5" t="s">
        <v>659</v>
      </c>
    </row>
    <row r="223" spans="1:1">
      <c r="A223" s="5" t="s">
        <v>658</v>
      </c>
    </row>
    <row r="224" spans="1:1">
      <c r="A224" s="5" t="s">
        <v>403</v>
      </c>
    </row>
    <row r="225" spans="1:1">
      <c r="A225" s="5" t="s">
        <v>416</v>
      </c>
    </row>
    <row r="226" spans="1:1">
      <c r="A226" s="5" t="s">
        <v>402</v>
      </c>
    </row>
    <row r="227" spans="1:1">
      <c r="A227" s="5" t="s">
        <v>660</v>
      </c>
    </row>
    <row r="228" spans="1:1">
      <c r="A228" s="5" t="s">
        <v>680</v>
      </c>
    </row>
    <row r="229" spans="1:1">
      <c r="A229" s="5" t="s">
        <v>676</v>
      </c>
    </row>
    <row r="230" spans="1:1">
      <c r="A230" s="5" t="s">
        <v>675</v>
      </c>
    </row>
    <row r="231" spans="1:1">
      <c r="A231" s="5" t="s">
        <v>678</v>
      </c>
    </row>
    <row r="232" spans="1:1">
      <c r="A232" s="5" t="s">
        <v>715</v>
      </c>
    </row>
    <row r="233" spans="1:1">
      <c r="A233" s="5" t="s">
        <v>663</v>
      </c>
    </row>
    <row r="234" spans="1:1">
      <c r="A234" s="5" t="s">
        <v>668</v>
      </c>
    </row>
    <row r="235" spans="1:1">
      <c r="A235" s="5" t="s">
        <v>662</v>
      </c>
    </row>
    <row r="236" spans="1:1">
      <c r="A236" s="5" t="s">
        <v>667</v>
      </c>
    </row>
    <row r="237" spans="1:1">
      <c r="A237" s="5" t="s">
        <v>682</v>
      </c>
    </row>
    <row r="238" spans="1:1">
      <c r="A238" s="5" t="s">
        <v>677</v>
      </c>
    </row>
    <row r="239" spans="1:1">
      <c r="A239" s="5" t="s">
        <v>593</v>
      </c>
    </row>
    <row r="240" spans="1:1">
      <c r="A240" s="5" t="s">
        <v>693</v>
      </c>
    </row>
    <row r="241" spans="1:1">
      <c r="A241" s="5" t="s">
        <v>669</v>
      </c>
    </row>
    <row r="242" spans="1:1">
      <c r="A242" s="5" t="s">
        <v>670</v>
      </c>
    </row>
    <row r="243" spans="1:1">
      <c r="A243" s="5" t="s">
        <v>679</v>
      </c>
    </row>
    <row r="244" spans="1:1">
      <c r="A244" s="5" t="s">
        <v>404</v>
      </c>
    </row>
    <row r="245" spans="1:1">
      <c r="A245" s="5" t="s">
        <v>671</v>
      </c>
    </row>
    <row r="246" spans="1:1">
      <c r="A246" s="5" t="s">
        <v>666</v>
      </c>
    </row>
    <row r="247" spans="1:1">
      <c r="A247" s="5" t="s">
        <v>664</v>
      </c>
    </row>
    <row r="248" spans="1:1">
      <c r="A248" s="5" t="s">
        <v>673</v>
      </c>
    </row>
    <row r="249" spans="1:1">
      <c r="A249" s="5" t="s">
        <v>665</v>
      </c>
    </row>
    <row r="250" spans="1:1">
      <c r="A250" s="5" t="s">
        <v>681</v>
      </c>
    </row>
    <row r="251" spans="1:1">
      <c r="A251" s="5" t="s">
        <v>683</v>
      </c>
    </row>
    <row r="252" spans="1:1">
      <c r="A252" s="5" t="s">
        <v>686</v>
      </c>
    </row>
    <row r="253" spans="1:1">
      <c r="A253" s="5" t="s">
        <v>689</v>
      </c>
    </row>
    <row r="254" spans="1:1">
      <c r="A254" s="5" t="s">
        <v>692</v>
      </c>
    </row>
    <row r="255" spans="1:1">
      <c r="A255" s="5" t="s">
        <v>690</v>
      </c>
    </row>
    <row r="256" spans="1:1">
      <c r="A256" s="5" t="s">
        <v>688</v>
      </c>
    </row>
    <row r="257" spans="1:1">
      <c r="A257" s="5" t="s">
        <v>405</v>
      </c>
    </row>
    <row r="258" spans="1:1">
      <c r="A258" s="5" t="s">
        <v>694</v>
      </c>
    </row>
    <row r="259" spans="1:1">
      <c r="A259" s="5" t="s">
        <v>685</v>
      </c>
    </row>
    <row r="260" spans="1:1">
      <c r="A260" s="5" t="s">
        <v>684</v>
      </c>
    </row>
    <row r="261" spans="1:1">
      <c r="A261" s="5" t="s">
        <v>691</v>
      </c>
    </row>
    <row r="262" spans="1:1">
      <c r="A262" s="5" t="s">
        <v>687</v>
      </c>
    </row>
    <row r="263" spans="1:1">
      <c r="A263" s="5" t="s">
        <v>695</v>
      </c>
    </row>
    <row r="264" spans="1:1">
      <c r="A264" s="5" t="s">
        <v>699</v>
      </c>
    </row>
    <row r="265" spans="1:1">
      <c r="A265" s="5" t="s">
        <v>702</v>
      </c>
    </row>
    <row r="266" spans="1:1">
      <c r="A266" s="5" t="s">
        <v>618</v>
      </c>
    </row>
    <row r="267" spans="1:1">
      <c r="A267" s="5" t="s">
        <v>700</v>
      </c>
    </row>
    <row r="268" spans="1:1">
      <c r="A268" s="5" t="s">
        <v>703</v>
      </c>
    </row>
    <row r="269" spans="1:1">
      <c r="A269" s="5" t="s">
        <v>696</v>
      </c>
    </row>
    <row r="270" spans="1:1">
      <c r="A270" s="5" t="s">
        <v>705</v>
      </c>
    </row>
    <row r="271" spans="1:1">
      <c r="A271" s="5" t="s">
        <v>716</v>
      </c>
    </row>
    <row r="272" spans="1:1">
      <c r="A272" s="5" t="s">
        <v>704</v>
      </c>
    </row>
    <row r="273" spans="1:1">
      <c r="A273" s="5" t="s">
        <v>706</v>
      </c>
    </row>
    <row r="274" spans="1:1">
      <c r="A274" s="5" t="s">
        <v>698</v>
      </c>
    </row>
    <row r="275" spans="1:1">
      <c r="A275" s="5" t="s">
        <v>406</v>
      </c>
    </row>
    <row r="276" spans="1:1">
      <c r="A276" s="5" t="s">
        <v>697</v>
      </c>
    </row>
    <row r="277" spans="1:1">
      <c r="A277" s="5" t="s">
        <v>701</v>
      </c>
    </row>
    <row r="278" spans="1:1">
      <c r="A278" s="5" t="s">
        <v>707</v>
      </c>
    </row>
    <row r="279" spans="1:1">
      <c r="A279" s="5" t="s">
        <v>708</v>
      </c>
    </row>
    <row r="280" spans="1:1">
      <c r="A280" s="5" t="s">
        <v>418</v>
      </c>
    </row>
    <row r="281" spans="1:1">
      <c r="A281" s="5" t="s">
        <v>723</v>
      </c>
    </row>
    <row r="282" spans="1:1">
      <c r="A282" s="5" t="s">
        <v>709</v>
      </c>
    </row>
    <row r="283" spans="1:1">
      <c r="A283" s="5" t="s">
        <v>710</v>
      </c>
    </row>
    <row r="284" spans="1:1">
      <c r="A284" s="5" t="s">
        <v>721</v>
      </c>
    </row>
    <row r="285" spans="1:1">
      <c r="A285" s="5" t="s">
        <v>727</v>
      </c>
    </row>
    <row r="286" spans="1:1">
      <c r="A286" s="5" t="s">
        <v>724</v>
      </c>
    </row>
    <row r="287" spans="1:1">
      <c r="A287" s="5" t="s">
        <v>733</v>
      </c>
    </row>
    <row r="288" spans="1:1">
      <c r="A288" s="5" t="s">
        <v>420</v>
      </c>
    </row>
    <row r="289" spans="1:1">
      <c r="A289" s="5" t="s">
        <v>726</v>
      </c>
    </row>
    <row r="290" spans="1:1">
      <c r="A290" s="5" t="s">
        <v>712</v>
      </c>
    </row>
    <row r="291" spans="1:1">
      <c r="A291" s="5" t="s">
        <v>419</v>
      </c>
    </row>
    <row r="292" spans="1:1">
      <c r="A292" s="5" t="s">
        <v>735</v>
      </c>
    </row>
    <row r="293" spans="1:1">
      <c r="A293" s="5" t="s">
        <v>407</v>
      </c>
    </row>
    <row r="294" spans="1:1">
      <c r="A294" s="5" t="s">
        <v>725</v>
      </c>
    </row>
    <row r="295" spans="1:1">
      <c r="A295" s="5" t="s">
        <v>719</v>
      </c>
    </row>
    <row r="296" spans="1:1">
      <c r="A296" s="5" t="s">
        <v>722</v>
      </c>
    </row>
    <row r="297" spans="1:1">
      <c r="A297" s="5" t="s">
        <v>728</v>
      </c>
    </row>
    <row r="298" spans="1:1">
      <c r="A298" s="5" t="s">
        <v>734</v>
      </c>
    </row>
    <row r="299" spans="1:1">
      <c r="A299" s="5" t="s">
        <v>731</v>
      </c>
    </row>
    <row r="300" spans="1:1">
      <c r="A300" s="5" t="s">
        <v>720</v>
      </c>
    </row>
    <row r="301" spans="1:1">
      <c r="A301" s="5" t="s">
        <v>610</v>
      </c>
    </row>
    <row r="302" spans="1:1">
      <c r="A302" s="5" t="s">
        <v>771</v>
      </c>
    </row>
    <row r="303" spans="1:1">
      <c r="A303" s="5" t="s">
        <v>738</v>
      </c>
    </row>
    <row r="304" spans="1:1">
      <c r="A304" s="5" t="s">
        <v>736</v>
      </c>
    </row>
    <row r="305" spans="1:1">
      <c r="A305" s="5" t="s">
        <v>751</v>
      </c>
    </row>
    <row r="306" spans="1:1">
      <c r="A306" s="5" t="s">
        <v>589</v>
      </c>
    </row>
    <row r="307" spans="1:1">
      <c r="A307" s="5" t="s">
        <v>619</v>
      </c>
    </row>
    <row r="308" spans="1:1">
      <c r="A308" s="5" t="s">
        <v>744</v>
      </c>
    </row>
    <row r="309" spans="1:1">
      <c r="A309" s="5" t="s">
        <v>742</v>
      </c>
    </row>
    <row r="310" spans="1:1">
      <c r="A310" s="5" t="s">
        <v>740</v>
      </c>
    </row>
    <row r="311" spans="1:1">
      <c r="A311" s="5" t="s">
        <v>745</v>
      </c>
    </row>
    <row r="312" spans="1:1">
      <c r="A312" s="5" t="s">
        <v>743</v>
      </c>
    </row>
    <row r="313" spans="1:1">
      <c r="A313" s="5" t="s">
        <v>750</v>
      </c>
    </row>
    <row r="314" spans="1:1">
      <c r="A314" s="5" t="s">
        <v>748</v>
      </c>
    </row>
    <row r="315" spans="1:1">
      <c r="A315" s="5" t="s">
        <v>746</v>
      </c>
    </row>
    <row r="316" spans="1:1">
      <c r="A316" s="5" t="s">
        <v>749</v>
      </c>
    </row>
    <row r="317" spans="1:1">
      <c r="A317" s="5" t="s">
        <v>747</v>
      </c>
    </row>
    <row r="318" spans="1:1">
      <c r="A318" s="5" t="s">
        <v>752</v>
      </c>
    </row>
    <row r="319" spans="1:1">
      <c r="A319" s="5" t="s">
        <v>739</v>
      </c>
    </row>
    <row r="320" spans="1:1">
      <c r="A320" s="5" t="s">
        <v>741</v>
      </c>
    </row>
    <row r="321" spans="1:1">
      <c r="A321" s="5" t="s">
        <v>390</v>
      </c>
    </row>
    <row r="322" spans="1:1">
      <c r="A322" s="5" t="s">
        <v>753</v>
      </c>
    </row>
    <row r="323" spans="1:1">
      <c r="A323" s="5" t="s">
        <v>757</v>
      </c>
    </row>
    <row r="324" spans="1:1">
      <c r="A324" s="5" t="s">
        <v>756</v>
      </c>
    </row>
    <row r="325" spans="1:1">
      <c r="A325" s="5" t="s">
        <v>758</v>
      </c>
    </row>
    <row r="326" spans="1:1">
      <c r="A326" s="5" t="s">
        <v>759</v>
      </c>
    </row>
    <row r="327" spans="1:1">
      <c r="A327" s="5" t="s">
        <v>636</v>
      </c>
    </row>
    <row r="328" spans="1:1">
      <c r="A328" s="5" t="s">
        <v>717</v>
      </c>
    </row>
    <row r="329" spans="1:1">
      <c r="A329" s="5" t="s">
        <v>761</v>
      </c>
    </row>
    <row r="330" spans="1:1">
      <c r="A330" s="5" t="s">
        <v>578</v>
      </c>
    </row>
    <row r="331" spans="1:1">
      <c r="A331" s="5" t="s">
        <v>763</v>
      </c>
    </row>
    <row r="332" spans="1:1">
      <c r="A332" s="5" t="s">
        <v>762</v>
      </c>
    </row>
    <row r="333" spans="1:1">
      <c r="A333" s="5" t="s">
        <v>760</v>
      </c>
    </row>
    <row r="334" spans="1:1">
      <c r="A334" s="5" t="s">
        <v>764</v>
      </c>
    </row>
    <row r="335" spans="1:1">
      <c r="A335" s="5" t="s">
        <v>718</v>
      </c>
    </row>
    <row r="336" spans="1:1">
      <c r="A336" s="5" t="s">
        <v>766</v>
      </c>
    </row>
    <row r="337" spans="1:1">
      <c r="A337" s="5" t="s">
        <v>672</v>
      </c>
    </row>
    <row r="338" spans="1:1">
      <c r="A338" s="5" t="s">
        <v>729</v>
      </c>
    </row>
    <row r="339" spans="1:1">
      <c r="A339" s="5" t="s">
        <v>767</v>
      </c>
    </row>
    <row r="340" spans="1:1">
      <c r="A340" s="5" t="s">
        <v>768</v>
      </c>
    </row>
    <row r="341" spans="1:1">
      <c r="A341" s="5" t="s">
        <v>296</v>
      </c>
    </row>
  </sheetData>
  <sortState ref="A39:A57">
    <sortCondition ref="A57"/>
  </sortState>
  <conditionalFormatting sqref="C60 C36 C24 C30">
    <cfRule type="duplicateValues" dxfId="3" priority="5"/>
  </conditionalFormatting>
  <conditionalFormatting sqref="C42">
    <cfRule type="duplicateValues" dxfId="2" priority="3"/>
  </conditionalFormatting>
  <conditionalFormatting sqref="C48">
    <cfRule type="duplicateValues" dxfId="1" priority="2"/>
  </conditionalFormatting>
  <conditionalFormatting sqref="C54">
    <cfRule type="duplicateValues" dxfId="0" priority="1"/>
  </conditionalFormatting>
  <dataValidations count="1">
    <dataValidation allowBlank="1" showInputMessage="1" showErrorMessage="1" promptTitle="psc" sqref="A28"/>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85B610CBAC42448A71406346B5E80F" ma:contentTypeVersion="9" ma:contentTypeDescription="Create a new document." ma:contentTypeScope="" ma:versionID="430b3d75aa20e282a0df0ce1f39d3231">
  <xsd:schema xmlns:xsd="http://www.w3.org/2001/XMLSchema" xmlns:xs="http://www.w3.org/2001/XMLSchema" xmlns:p="http://schemas.microsoft.com/office/2006/metadata/properties" xmlns:ns2="49642496-7174-4122-8934-38b88252e0c7" targetNamespace="http://schemas.microsoft.com/office/2006/metadata/properties" ma:root="true" ma:fieldsID="e3274c673803208b21306989cea4116c" ns2:_="">
    <xsd:import namespace="49642496-7174-4122-8934-38b88252e0c7"/>
    <xsd:element name="properties">
      <xsd:complexType>
        <xsd:sequence>
          <xsd:element name="documentManagement">
            <xsd:complexType>
              <xsd:all>
                <xsd:element ref="ns2:f84b5329aaf14838b328a6caa1877090" minOccurs="0"/>
                <xsd:element ref="ns2:TaxCatchAll" minOccurs="0"/>
                <xsd:element ref="ns2:SRBCategorymethod" minOccurs="0"/>
                <xsd:element ref="ns2:SRBCountrymethod" minOccurs="0"/>
                <xsd:element ref="ns2:SRBYearmethod" minOccurs="0"/>
                <xsd:element ref="ns2:SRBDataClassification"/>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42496-7174-4122-8934-38b88252e0c7" elementFormDefault="qualified">
    <xsd:import namespace="http://schemas.microsoft.com/office/2006/documentManagement/types"/>
    <xsd:import namespace="http://schemas.microsoft.com/office/infopath/2007/PartnerControls"/>
    <xsd:element name="f84b5329aaf14838b328a6caa1877090" ma:index="9" ma:taxonomy="true" ma:internalName="f84b5329aaf14838b328a6caa1877090" ma:taxonomyFieldName="SRBFilePlan" ma:displayName="File Plan" ma:readOnly="false" ma:default="5;#11.01.010.050.010 Methodology|0d9fca37-8a8f-4558-9ec4-0cb89fca867b" ma:fieldId="{f84b5329-aaf1-4838-b328-a6caa1877090}" ma:sspId="02fcca73-72a7-4dba-99f8-a05cf81f9b45" ma:termSetId="1acf73b5-acbc-49d4-b98d-de637d1baddc" ma:anchorId="a9bf0ad6-d13f-4c92-8cea-1734af464065" ma:open="false" ma:isKeyword="false">
      <xsd:complexType>
        <xsd:sequence>
          <xsd:element ref="pc:Terms" minOccurs="0" maxOccurs="1"/>
        </xsd:sequence>
      </xsd:complexType>
    </xsd:element>
    <xsd:element name="TaxCatchAll" ma:index="10" nillable="true" ma:displayName="Taxonomy Catch All Column" ma:description="" ma:hidden="true" ma:list="{1e324274-d33e-4986-ae6e-d261ab55e3ab}" ma:internalName="TaxCatchAll" ma:showField="CatchAllData" ma:web="49642496-7174-4122-8934-38b88252e0c7">
      <xsd:complexType>
        <xsd:complexContent>
          <xsd:extension base="dms:MultiChoiceLookup">
            <xsd:sequence>
              <xsd:element name="Value" type="dms:Lookup" maxOccurs="unbounded" minOccurs="0" nillable="true"/>
            </xsd:sequence>
          </xsd:extension>
        </xsd:complexContent>
      </xsd:complexType>
    </xsd:element>
    <xsd:element name="SRBCategorymethod" ma:index="11" nillable="true" ma:displayName="Category" ma:default="" ma:internalName="SRBCategorymethod">
      <xsd:simpleType>
        <xsd:restriction base="dms:Choice">
          <xsd:enumeration value="Methodology - Art.55"/>
          <xsd:enumeration value="Methodology - Asset Encumbrance Monitoring"/>
          <xsd:enumeration value="Methodology - BRRD Transposition"/>
          <xsd:enumeration value="Methodology - Cooperatives"/>
          <xsd:enumeration value="Methodology - Critical Functions"/>
          <xsd:enumeration value="Methodology - EU AMC"/>
          <xsd:enumeration value="Methodology - FMIs"/>
          <xsd:enumeration value="Methodology - FOLTF"/>
          <xsd:enumeration value="Methodology - G-SIB Network"/>
          <xsd:enumeration value="Methodology - IFRS 9"/>
          <xsd:enumeration value="Methodology - LDR"/>
          <xsd:enumeration value="Methodology - LSI recovery planning"/>
          <xsd:enumeration value="Methodology - MREL"/>
          <xsd:enumeration value="Methodology - National Handbooks"/>
          <xsd:enumeration value="Methodology - Normal Insolvency Proceedings"/>
          <xsd:enumeration value="Methodology - On-site SRB Policy"/>
          <xsd:enumeration value="Methodology - Operational Continuity"/>
          <xsd:enumeration value="Methodology - Public Interest Assessment"/>
          <xsd:enumeration value="Methodology - Recovery Plan Assessment"/>
          <xsd:enumeration value="Methodology - Resolution colleges"/>
          <xsd:enumeration value="Methodology - Resolution Planning Manual"/>
          <xsd:enumeration value="Methodology - Resolution Reporting"/>
          <xsd:enumeration value="Methodology - Resolution Tools"/>
          <xsd:enumeration value="Methodology - Resolvability assessment"/>
          <xsd:enumeration value="Methodology - Templates"/>
        </xsd:restriction>
      </xsd:simpleType>
    </xsd:element>
    <xsd:element name="SRBCountrymethod" ma:index="12" nillable="true" ma:displayName="Country" ma:default="" ma:internalName="SRBCountrymethod">
      <xsd:simpleType>
        <xsd:restriction base="dms:Choice">
          <xsd:enumeration value="Austria"/>
          <xsd:enumeration value="Belgium"/>
          <xsd:enumeration value="Cyprus"/>
          <xsd:enumeration value="Estonia"/>
          <xsd:enumeration value="Finland"/>
          <xsd:enumeration value="France"/>
          <xsd:enumeration value="Germany"/>
          <xsd:enumeration value="Greece"/>
          <xsd:enumeration value="Ireland"/>
          <xsd:enumeration value="Italy"/>
          <xsd:enumeration value="Latvia"/>
          <xsd:enumeration value="Lithuania"/>
          <xsd:enumeration value="Luxembourg"/>
          <xsd:enumeration value="Malta"/>
          <xsd:enumeration value="Netherlands"/>
          <xsd:enumeration value="Portugal"/>
          <xsd:enumeration value="Slovakia"/>
          <xsd:enumeration value="Slovenia"/>
          <xsd:enumeration value="Spain"/>
        </xsd:restriction>
      </xsd:simpleType>
    </xsd:element>
    <xsd:element name="SRBYearmethod" ma:index="13" nillable="true" ma:displayName="Year" ma:default="" ma:internalName="SRBYearmethod">
      <xsd:simpleType>
        <xsd:restriction base="dms:Choice">
          <xsd:enumeration value="2016"/>
          <xsd:enumeration value="2017"/>
          <xsd:enumeration value="2018"/>
          <xsd:enumeration value="2019"/>
        </xsd:restriction>
      </xsd:simpleType>
    </xsd:element>
    <xsd:element name="SRBDataClassification" ma:index="14" ma:displayName="Data Classification" ma:default="" ma:internalName="SRBDataClassification">
      <xsd:simpleType>
        <xsd:restriction base="dms:Choice">
          <xsd:enumeration value="SRB-BLUE"/>
          <xsd:enumeration value="SRB-GREEN"/>
          <xsd:enumeration value="SRB-ORANGE"/>
          <xsd:enumeration value="SRB-RED"/>
          <xsd:enumeration value="SRB-YELLOW"/>
        </xsd:restriction>
      </xsd:simpleType>
    </xsd:element>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BCountrymethod xmlns="49642496-7174-4122-8934-38b88252e0c7" xsi:nil="true"/>
    <SRBDataClassification xmlns="49642496-7174-4122-8934-38b88252e0c7">SRB-YELLOW</SRBDataClassification>
    <TaxCatchAll xmlns="49642496-7174-4122-8934-38b88252e0c7">
      <Value>5</Value>
    </TaxCatchAll>
    <f84b5329aaf14838b328a6caa1877090 xmlns="49642496-7174-4122-8934-38b88252e0c7">
      <Terms xmlns="http://schemas.microsoft.com/office/infopath/2007/PartnerControls">
        <TermInfo xmlns="http://schemas.microsoft.com/office/infopath/2007/PartnerControls">
          <TermName xmlns="http://schemas.microsoft.com/office/infopath/2007/PartnerControls">11.01.010.050.010 Methodology</TermName>
          <TermId xmlns="http://schemas.microsoft.com/office/infopath/2007/PartnerControls">0d9fca37-8a8f-4558-9ec4-0cb89fca867b</TermId>
        </TermInfo>
      </Terms>
    </f84b5329aaf14838b328a6caa1877090>
    <SRBCategorymethod xmlns="49642496-7174-4122-8934-38b88252e0c7">Methodology - Critical Functions</SRBCategorymethod>
    <SRBYearmethod xmlns="49642496-7174-4122-8934-38b88252e0c7">2018</SRBYearmethod>
  </documentManagement>
</p:properties>
</file>

<file path=customXml/itemProps1.xml><?xml version="1.0" encoding="utf-8"?>
<ds:datastoreItem xmlns:ds="http://schemas.openxmlformats.org/officeDocument/2006/customXml" ds:itemID="{E0BC09A4-5712-4323-A7CA-A5A02899E27A}"/>
</file>

<file path=customXml/itemProps2.xml><?xml version="1.0" encoding="utf-8"?>
<ds:datastoreItem xmlns:ds="http://schemas.openxmlformats.org/officeDocument/2006/customXml" ds:itemID="{4E9B7036-9656-42C0-A3E0-6758EA927C31}"/>
</file>

<file path=customXml/itemProps3.xml><?xml version="1.0" encoding="utf-8"?>
<ds:datastoreItem xmlns:ds="http://schemas.openxmlformats.org/officeDocument/2006/customXml" ds:itemID="{03284BF7-1372-4E87-815B-3DE2CF9C09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34</vt:i4>
      </vt:variant>
    </vt:vector>
  </HeadingPairs>
  <TitlesOfParts>
    <vt:vector size="40" baseType="lpstr">
      <vt:lpstr>Welcome</vt:lpstr>
      <vt:lpstr>Template LE 1</vt:lpstr>
      <vt:lpstr>Z 07.01</vt:lpstr>
      <vt:lpstr>Questions</vt:lpstr>
      <vt:lpstr>Comments</vt:lpstr>
      <vt:lpstr>dropdowns</vt:lpstr>
      <vt:lpstr>accounting</vt:lpstr>
      <vt:lpstr>applicable</vt:lpstr>
      <vt:lpstr>barriers</vt:lpstr>
      <vt:lpstr>BU</vt:lpstr>
      <vt:lpstr>Capital.Markets</vt:lpstr>
      <vt:lpstr>cmother</vt:lpstr>
      <vt:lpstr>cons</vt:lpstr>
      <vt:lpstr>Crit</vt:lpstr>
      <vt:lpstr>crossborder</vt:lpstr>
      <vt:lpstr>crossborderp</vt:lpstr>
      <vt:lpstr>Deposits</vt:lpstr>
      <vt:lpstr>EU</vt:lpstr>
      <vt:lpstr>func</vt:lpstr>
      <vt:lpstr>General</vt:lpstr>
      <vt:lpstr>impact</vt:lpstr>
      <vt:lpstr>Impact2</vt:lpstr>
      <vt:lpstr>Lending</vt:lpstr>
      <vt:lpstr>number</vt:lpstr>
      <vt:lpstr>Payment.Cash.Settlement.Clearing.Custody</vt:lpstr>
      <vt:lpstr>Comments!Print_Area</vt:lpstr>
      <vt:lpstr>Questions!Print_Area</vt:lpstr>
      <vt:lpstr>'Template LE 1'!Print_Area</vt:lpstr>
      <vt:lpstr>Welcome!Print_Area</vt:lpstr>
      <vt:lpstr>'Z 07.01'!Print_Area</vt:lpstr>
      <vt:lpstr>requirements</vt:lpstr>
      <vt:lpstr>size</vt:lpstr>
      <vt:lpstr>subst</vt:lpstr>
      <vt:lpstr>time</vt:lpstr>
      <vt:lpstr>timec</vt:lpstr>
      <vt:lpstr>timep</vt:lpstr>
      <vt:lpstr>timew</vt:lpstr>
      <vt:lpstr>Wholesale.Funding</vt:lpstr>
      <vt:lpstr>whother</vt:lpstr>
      <vt:lpstr>world</vt:lpstr>
    </vt:vector>
  </TitlesOfParts>
  <Company>SRB_IT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LEDRUT Elisabeth</dc:creator>
  <cp:keywords/>
  <dc:description/>
  <cp:lastModifiedBy>GL</cp:lastModifiedBy>
  <cp:lastPrinted>2019-01-17T16:36:18Z</cp:lastPrinted>
  <dcterms:created xsi:type="dcterms:W3CDTF">2016-09-30T14:39:36Z</dcterms:created>
  <dcterms:modified xsi:type="dcterms:W3CDTF">2019-01-17T16:36:23Z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0x0101009785B610CBAC42448A71406346B5E80F</vt:lpwstr>
  </property>
  <property fmtid="{D5CDD505-2E9C-101B-9397-08002B2CF9AE}" pid="3" name="SRBFilePlan">
    <vt:lpwstr>5;#11.01.010.050.010 Methodology|0d9fca37-8a8f-4558-9ec4-0cb89fca867b</vt:lpwstr>
  </property>
</Properties>
</file>